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-ЛХ\10-ЛГ 2017рік\"/>
    </mc:Choice>
  </mc:AlternateContent>
  <bookViews>
    <workbookView xWindow="0" yWindow="0" windowWidth="9990" windowHeight="6000" activeTab="1"/>
  </bookViews>
  <sheets>
    <sheet name="Дов1700" sheetId="8" r:id="rId1"/>
    <sheet name="Розділ 1" sheetId="1" r:id="rId2"/>
    <sheet name="Розділ 2" sheetId="3" r:id="rId3"/>
    <sheet name="Розділ 3" sheetId="4" r:id="rId4"/>
    <sheet name="Розділ 4" sheetId="5" r:id="rId5"/>
    <sheet name="Довідки 1-3" sheetId="6" r:id="rId6"/>
    <sheet name="Довідка 4" sheetId="7" r:id="rId7"/>
    <sheet name="Лист1" sheetId="9" r:id="rId8"/>
    <sheet name="Лист2" sheetId="10" r:id="rId9"/>
  </sheets>
  <definedNames>
    <definedName name="_xlnm.Print_Area" localSheetId="0">Дов1700!$A$1:$H$49</definedName>
    <definedName name="_xlnm.Print_Area" localSheetId="6">'Довідка 4'!$A$1:$H$49</definedName>
    <definedName name="_xlnm.Print_Area" localSheetId="5">'Довідки 1-3'!$A$1:$J$65</definedName>
    <definedName name="_xlnm.Print_Area" localSheetId="1">'Розділ 1'!$A$1:$I$129</definedName>
    <definedName name="_xlnm.Print_Area" localSheetId="2">'Розділ 2'!$A$1:$H$43</definedName>
    <definedName name="_xlnm.Print_Area" localSheetId="3">'Розділ 3'!$A$1:$H$106</definedName>
    <definedName name="_xlnm.Print_Area" localSheetId="4">'Розділ 4'!$A$1:$H$38</definedName>
  </definedNames>
  <calcPr calcId="152511"/>
</workbook>
</file>

<file path=xl/calcChain.xml><?xml version="1.0" encoding="utf-8"?>
<calcChain xmlns="http://schemas.openxmlformats.org/spreadsheetml/2006/main">
  <c r="F40" i="1" l="1"/>
  <c r="H128" i="1"/>
  <c r="G110" i="1"/>
  <c r="H40" i="1"/>
  <c r="H42" i="1"/>
  <c r="H26" i="1"/>
  <c r="H27" i="1" l="1"/>
  <c r="H30" i="1"/>
  <c r="H60" i="1"/>
  <c r="H71" i="1"/>
  <c r="H82" i="1"/>
  <c r="H73" i="1"/>
  <c r="H106" i="1"/>
  <c r="H123" i="1"/>
  <c r="F110" i="1"/>
  <c r="E110" i="1"/>
  <c r="H110" i="1"/>
  <c r="H116" i="1" s="1"/>
  <c r="G82" i="1"/>
  <c r="F82" i="1"/>
  <c r="E82" i="1"/>
  <c r="G73" i="1"/>
  <c r="F73" i="1"/>
  <c r="E73" i="1"/>
  <c r="G42" i="1"/>
  <c r="G40" i="1" s="1"/>
  <c r="G41" i="1"/>
  <c r="G39" i="1" s="1"/>
  <c r="H25" i="5"/>
  <c r="F30" i="1"/>
  <c r="F42" i="1"/>
  <c r="F71" i="1"/>
  <c r="F92" i="1"/>
  <c r="F106" i="1"/>
  <c r="F116" i="1"/>
  <c r="F123" i="1"/>
  <c r="H9" i="5"/>
  <c r="H28" i="5" s="1"/>
  <c r="F9" i="5"/>
  <c r="F25" i="5"/>
  <c r="F28" i="5" s="1"/>
  <c r="E42" i="1"/>
  <c r="E40" i="1" s="1"/>
  <c r="E41" i="1"/>
  <c r="E39" i="1"/>
  <c r="G30" i="1"/>
  <c r="G29" i="1"/>
  <c r="E30" i="1"/>
  <c r="E29" i="1"/>
  <c r="H92" i="1" l="1"/>
  <c r="H29" i="5"/>
  <c r="F60" i="1"/>
  <c r="F128" i="1" l="1"/>
  <c r="F29" i="5" s="1"/>
</calcChain>
</file>

<file path=xl/sharedStrings.xml><?xml version="1.0" encoding="utf-8"?>
<sst xmlns="http://schemas.openxmlformats.org/spreadsheetml/2006/main" count="1105" uniqueCount="311">
  <si>
    <t>Затверджено наказом</t>
  </si>
  <si>
    <t>Держкомлісгоспу України</t>
  </si>
  <si>
    <t>зі внесеними змінами</t>
  </si>
  <si>
    <t>ЗВІТ</t>
  </si>
  <si>
    <t>про виконання виробничого плану</t>
  </si>
  <si>
    <t>по лісовому господарству</t>
  </si>
  <si>
    <t>ФОРМА № 10-ЛГ</t>
  </si>
  <si>
    <t>(тис.грн)</t>
  </si>
  <si>
    <t>№№ пп</t>
  </si>
  <si>
    <t>Найменування робіт, заходів</t>
  </si>
  <si>
    <t>Код рядка</t>
  </si>
  <si>
    <t>Один. вим.</t>
  </si>
  <si>
    <t>ПЛАН</t>
  </si>
  <si>
    <t>ФАКТИЧНО</t>
  </si>
  <si>
    <t>обсяг</t>
  </si>
  <si>
    <t>сума витрат</t>
  </si>
  <si>
    <t>Розділ І. Лісове і мисливське господарство</t>
  </si>
  <si>
    <t>1.1 Лісовпорядкування та проектно-вишукувальні роботи</t>
  </si>
  <si>
    <t>Базове лісовпорядкування</t>
  </si>
  <si>
    <t>га</t>
  </si>
  <si>
    <t>Безперервне лісовпорядкування</t>
  </si>
  <si>
    <t>Грунтово-типологічне обстеження</t>
  </si>
  <si>
    <t>Інші роботи з лісовпорядкування</t>
  </si>
  <si>
    <t>-</t>
  </si>
  <si>
    <t>*</t>
  </si>
  <si>
    <t>Проектно-вишукувальні роботи</t>
  </si>
  <si>
    <t>Оформлення правовстановлюючих документів на землі</t>
  </si>
  <si>
    <t>Моніторинг лісів</t>
  </si>
  <si>
    <t>Інвентаризація та оцінка лісового фонду</t>
  </si>
  <si>
    <t>Державний облік лісів</t>
  </si>
  <si>
    <t>Разом по підрозділу 1.1</t>
  </si>
  <si>
    <t>1.2. Рубки, пов'язані з веденням лісового господарства, інші рубки та ліквідація захаращеності</t>
  </si>
  <si>
    <t>куб.м</t>
  </si>
  <si>
    <t>а) освітлення</t>
  </si>
  <si>
    <t>б) прочищення</t>
  </si>
  <si>
    <t>в) проріджування</t>
  </si>
  <si>
    <t>г) прохідні рубки</t>
  </si>
  <si>
    <t>Інші витрати</t>
  </si>
  <si>
    <t>Разом по підрозділу 1.2</t>
  </si>
  <si>
    <t>1.3. Допоміжні лісогосподарські роботи</t>
  </si>
  <si>
    <t>Відведення ділянок під інші види користування</t>
  </si>
  <si>
    <t>Трелювання деревини на верхні склади</t>
  </si>
  <si>
    <t>Ремонт і утримання осушувальних систем</t>
  </si>
  <si>
    <t>км</t>
  </si>
  <si>
    <t>Разом по підрозділу 1.3.</t>
  </si>
  <si>
    <t>Садіння і висівання лісу - всього</t>
  </si>
  <si>
    <t>в тому числі: садіння лісу</t>
  </si>
  <si>
    <t>Сприяння природному поновленню</t>
  </si>
  <si>
    <t>Реконструкція насаджень</t>
  </si>
  <si>
    <t>Догляд за лісовими культурами в переводі на однократний</t>
  </si>
  <si>
    <t>Доповнення лісових культур</t>
  </si>
  <si>
    <t>Обробіток грунту під лісові культури</t>
  </si>
  <si>
    <t>в тому числі: під лісові культури наступного року</t>
  </si>
  <si>
    <t>від 28.03.2007року№117</t>
  </si>
  <si>
    <t>Заготівля лісового насіння - разом</t>
  </si>
  <si>
    <t>кг</t>
  </si>
  <si>
    <t>Вирощування садивного матеріалу в розсадниках</t>
  </si>
  <si>
    <t>тис.шт.</t>
  </si>
  <si>
    <t>Придбання насіння і садивного матеріалу</t>
  </si>
  <si>
    <t>Створення і вирощування плантацій</t>
  </si>
  <si>
    <t>Влаштування протипожежних розривів</t>
  </si>
  <si>
    <t>Влаштування мінералізованих смуг</t>
  </si>
  <si>
    <t>Догляд за мінералізованими смугами та протипожежними розривами</t>
  </si>
  <si>
    <t>Благоустрій рекреаційних ділянок</t>
  </si>
  <si>
    <t>Організація, утримання лісових пожених станцій і зв'язку</t>
  </si>
  <si>
    <t>Ремонт об'єктів протипожежного призначення</t>
  </si>
  <si>
    <t>Авіаційне патрулювання лісів</t>
  </si>
  <si>
    <t>тис.га</t>
  </si>
  <si>
    <t>Утримання тимчасових пожежних наглядачів</t>
  </si>
  <si>
    <t>Утримання інспекторів міліції</t>
  </si>
  <si>
    <t>Гасіння лісових пожеж</t>
  </si>
  <si>
    <t>Лісопатологічні обстеження</t>
  </si>
  <si>
    <t>Експедиційні роботи</t>
  </si>
  <si>
    <t>Винищувальні роботи в осередках шкідників і хвороб, всього</t>
  </si>
  <si>
    <t>в т.ч.: а) авіаційними методами</t>
  </si>
  <si>
    <t>Виробництво біологічних препаратів</t>
  </si>
  <si>
    <t>Грунтові розкопки</t>
  </si>
  <si>
    <t>ям</t>
  </si>
  <si>
    <t>Мисливське впорядкування</t>
  </si>
  <si>
    <t>Охорона диких тварин</t>
  </si>
  <si>
    <t>Облік диких тварин</t>
  </si>
  <si>
    <t>Заготівля і викладка кормів для підгодівлі мисливських тварин</t>
  </si>
  <si>
    <t>в тому числі: по мисливству</t>
  </si>
  <si>
    <t>Розділ II. Лісорозведення</t>
  </si>
  <si>
    <t>Ремонт і утримання протиерозійних гідротехнічних споруд</t>
  </si>
  <si>
    <t>Рекультивація порушених земель</t>
  </si>
  <si>
    <t>Разом по підрозділу 2.1</t>
  </si>
  <si>
    <t>2.2. Лісорозведення на землях інших землекористувачів</t>
  </si>
  <si>
    <t xml:space="preserve"> </t>
  </si>
  <si>
    <t>2.3. Створення полезахисних лісових смуг</t>
  </si>
  <si>
    <t>Оформлення правовстановлюючих документів на землі для лісорозведення</t>
  </si>
  <si>
    <t>Всього витрат по розділу II - Лісорозведення</t>
  </si>
  <si>
    <t>б) суцільні санітарні рубки</t>
  </si>
  <si>
    <t>Заготівля та викладка кормів для підгодівлі диких тварин</t>
  </si>
  <si>
    <t>Всього витрат по розділу III -Збереження природно-заповідного фонду</t>
  </si>
  <si>
    <t>Розділ IV. Спеціальне використання лісових ресурсів та інші заходи</t>
  </si>
  <si>
    <t>Відведення лісосік під рубки головного користування</t>
  </si>
  <si>
    <t>Заготівля деревини</t>
  </si>
  <si>
    <t>в тому числі заготівля: - ягід</t>
  </si>
  <si>
    <t>4.4. Використання корисних властивостей лісів</t>
  </si>
  <si>
    <t>в тому числі: для рекреаційних цілей</t>
  </si>
  <si>
    <t>Перевезення деревини від всіх видів рубок на нижні склади, включаючи навантаження та розвантаження</t>
  </si>
  <si>
    <t>Розробка хлистів на нижніх складах</t>
  </si>
  <si>
    <t>Вирощування ялинок на плантаціях</t>
  </si>
  <si>
    <t>тис.грн.</t>
  </si>
  <si>
    <t>тонн</t>
  </si>
  <si>
    <t xml:space="preserve">                                   Разом по підрозділу 4.5</t>
  </si>
  <si>
    <t>№ п/п</t>
  </si>
  <si>
    <t>Кількість, кбм.</t>
  </si>
  <si>
    <t>ВСЬОГО</t>
  </si>
  <si>
    <t>в тому числі:</t>
  </si>
  <si>
    <t>ділової</t>
  </si>
  <si>
    <t>дров</t>
  </si>
  <si>
    <t>хмиз, хворост</t>
  </si>
  <si>
    <t>хлисти</t>
  </si>
  <si>
    <t>А</t>
  </si>
  <si>
    <t>Б</t>
  </si>
  <si>
    <t>Залишок на початок року</t>
  </si>
  <si>
    <t>Заготовлено</t>
  </si>
  <si>
    <t>з них на землях інших користувачів</t>
  </si>
  <si>
    <t>Надійшло від розробки хлистів</t>
  </si>
  <si>
    <t>Інші надходження</t>
  </si>
  <si>
    <t>Реалізовано:</t>
  </si>
  <si>
    <t>Перевезено на н/склад</t>
  </si>
  <si>
    <t>Пушено на розробку хлистів</t>
  </si>
  <si>
    <t>Залишок на кінець звітного періоду</t>
  </si>
  <si>
    <t>Заготовлено ялинок із хвороста (штук)</t>
  </si>
  <si>
    <t>Пущено на розробку хлистів</t>
  </si>
  <si>
    <t>Заготовлено ялинок на плантаціях (штук)</t>
  </si>
  <si>
    <t>Надійшло на нижній склад</t>
  </si>
  <si>
    <t>Передано на переробку у цех</t>
  </si>
  <si>
    <t xml:space="preserve">по виробничій собівартості </t>
  </si>
  <si>
    <t xml:space="preserve"> Найменування робіт, заходів</t>
  </si>
  <si>
    <t>Один, вим.</t>
  </si>
  <si>
    <t>з них: Придбання виробничого обладнання, автомобілів, приладів, машин, механізмів</t>
  </si>
  <si>
    <t>Придбання житлового фонду</t>
  </si>
  <si>
    <t>Капітальне будівництво обєктів</t>
  </si>
  <si>
    <t>Будівництво лісогосподарських доріг</t>
  </si>
  <si>
    <t>в тому числі: - проектно-кошторисна документація</t>
  </si>
  <si>
    <t>Капітальний ремонт та реконструкція постійних лісогосподарських доріг</t>
  </si>
  <si>
    <t>Капітальні видатки по створенню захисних лісових насаджень та полезахисних лісових смуг - всього</t>
  </si>
  <si>
    <t>в тому числі: - придбання і оновлення лісогосподарської техніки і знарядь для лісорозведення</t>
  </si>
  <si>
    <t>Капітальні видатки по збереженню природно-заповідного фонду - всього</t>
  </si>
  <si>
    <t>з них: Придбання обладнання і предметів довгострокового користування</t>
  </si>
  <si>
    <t>Капітальне будівництво (придбання)</t>
  </si>
  <si>
    <t>Капітальний ремонт</t>
  </si>
  <si>
    <t>Реконструкція та реставрація</t>
  </si>
  <si>
    <t>Начальник відділу</t>
  </si>
  <si>
    <t>Директор        _______________</t>
  </si>
  <si>
    <t>т</t>
  </si>
  <si>
    <t>загальна</t>
  </si>
  <si>
    <t>№ пп</t>
  </si>
  <si>
    <t>Головний бухгалтер  __________________</t>
  </si>
  <si>
    <t>Проведення лісової сертифікації</t>
  </si>
  <si>
    <t xml:space="preserve"> - </t>
  </si>
  <si>
    <t>Дов.</t>
  </si>
  <si>
    <t>Рубки догляду за лісом (а + б + в + г)                                                                       з них:</t>
  </si>
  <si>
    <t>Інші види рубок, формування і оздоровлення лісів та інші заходи, пов'язані з веденням лісового господарства всього, (1+2+3+4+5+6)                                                                       з них:</t>
  </si>
  <si>
    <t xml:space="preserve"> 1. Санітарні - всього (а+б)</t>
  </si>
  <si>
    <t>а) вибірково санітарні рубки</t>
  </si>
  <si>
    <t>2. Лісовідновні рубки</t>
  </si>
  <si>
    <t>3. Рубки переформування</t>
  </si>
  <si>
    <t>4. Рубки, пов"язані з реконструкцією деревостанів</t>
  </si>
  <si>
    <t>5. Ландшафтні рубки</t>
  </si>
  <si>
    <t>6. Інші заходи, пов"язані з веденням лісового господарства</t>
  </si>
  <si>
    <t>7. Інші заходи, не пов"язані з веденням лісового господарства</t>
  </si>
  <si>
    <t>Рубки, проведені на землях інших користувачів</t>
  </si>
  <si>
    <t>Інші витрати з них:</t>
  </si>
  <si>
    <t xml:space="preserve">            будівництво тимчасових (сезонних) лісогосподарських доріг</t>
  </si>
  <si>
    <t xml:space="preserve">            ремонт і утримання наявної лісодорожної мережі</t>
  </si>
  <si>
    <t>1.4. Відновлення лісів на землях, наданих у постійне користування</t>
  </si>
  <si>
    <t>Садіння і висівання лісу - всього         в тому числі:</t>
  </si>
  <si>
    <t xml:space="preserve">            садіння лісу</t>
  </si>
  <si>
    <t xml:space="preserve">            висівання</t>
  </si>
  <si>
    <t xml:space="preserve">           в тому числі: під лісові культури наступного року</t>
  </si>
  <si>
    <t xml:space="preserve">                                      дуба</t>
  </si>
  <si>
    <t xml:space="preserve">                                      бука</t>
  </si>
  <si>
    <t xml:space="preserve">                                      інші</t>
  </si>
  <si>
    <t>Разом по підрозділу 1.4.</t>
  </si>
  <si>
    <t>1.5. Охорона лісу від пожеж</t>
  </si>
  <si>
    <t>Разом по підрозділу 1.5</t>
  </si>
  <si>
    <t>1.6. Боротьба зі шкідниками та хворобами лісу</t>
  </si>
  <si>
    <t xml:space="preserve">          б) наземними методами</t>
  </si>
  <si>
    <t>Разом по підрозділу 1.6</t>
  </si>
  <si>
    <t>1.7. Мисливське господарство</t>
  </si>
  <si>
    <t>Разом по підрозділу 1.7</t>
  </si>
  <si>
    <t>1.8. Загальновиробничі (цехові) витрати</t>
  </si>
  <si>
    <t>1.9. Адміністративні витрати</t>
  </si>
  <si>
    <t>2.1. Лісорозведення на землях наданих у постійне користування</t>
  </si>
  <si>
    <t xml:space="preserve">                    в тому числі: садіння лісу</t>
  </si>
  <si>
    <t xml:space="preserve">                   в тому числі: лісові культури наступного року</t>
  </si>
  <si>
    <t>Придбання насіння і садивного матеріалу для лісорозведення на землях наданих у постійне користування</t>
  </si>
  <si>
    <t xml:space="preserve">                   в тому числі: садіння лісу</t>
  </si>
  <si>
    <t xml:space="preserve">                   в тому числі: під лісові культури наступного року</t>
  </si>
  <si>
    <t>Разом по підрозділу 2.2</t>
  </si>
  <si>
    <t>Придбання насіння і садивного матеріалу для лісорозведення на землях інших землекористувачів</t>
  </si>
  <si>
    <t>Разом по підрозділу 2.3</t>
  </si>
  <si>
    <t>Придбання насіння і садивного матеріалу для створення полезахисних лісових смуг</t>
  </si>
  <si>
    <t>Розділ III. Збереження природно-заповідного фонду</t>
  </si>
  <si>
    <t>3.1. Лісовпорядкування та проектно-вишукув. роботи</t>
  </si>
  <si>
    <t>Разом по підрозділу 3.1</t>
  </si>
  <si>
    <t>3.2. Рубки формування і оздоровлення лісів та інші заходи</t>
  </si>
  <si>
    <t>Рубки догляду за лісом (а+б+в+г)                                                           з них:</t>
  </si>
  <si>
    <t xml:space="preserve">                а) освітлення</t>
  </si>
  <si>
    <t xml:space="preserve">                б) прочищення</t>
  </si>
  <si>
    <t xml:space="preserve">                в) проріджування</t>
  </si>
  <si>
    <t xml:space="preserve">                г) прохідні рубки</t>
  </si>
  <si>
    <t>Інші види рубок, формування і оздоровлення лісів та інші заходи, пов'язані з веденням лісового господарства - всього (1+2+3+4+5+6), з них:</t>
  </si>
  <si>
    <t>1. Санітарні-всього (а+б)</t>
  </si>
  <si>
    <t>7. Інші заходи не пов"язані з веденням лісового господарства</t>
  </si>
  <si>
    <t>Разом по підрозділу 3.2</t>
  </si>
  <si>
    <t>3.3. Допоміжні лісогосподарські роботи</t>
  </si>
  <si>
    <t>Разом по підрозділу 3.3</t>
  </si>
  <si>
    <t xml:space="preserve">Відведення лісосік під рубки формування і оздоровлення лісів та інші заходи </t>
  </si>
  <si>
    <t>Ремонт та утримання осушувальних машин</t>
  </si>
  <si>
    <t xml:space="preserve">            ремонт і утримання наявної лісодорожної системи</t>
  </si>
  <si>
    <t>3.4. Відновлення лісів на землях, наданих у постійне користування</t>
  </si>
  <si>
    <t>Садіння і висівання лісу - всього  в тому числі</t>
  </si>
  <si>
    <t xml:space="preserve">            в тому числі: під лісові культури наступного року</t>
  </si>
  <si>
    <t>в тому числі:                    сосни</t>
  </si>
  <si>
    <t xml:space="preserve">                                          ялини</t>
  </si>
  <si>
    <t xml:space="preserve">                                          дуба</t>
  </si>
  <si>
    <t xml:space="preserve">                                          бука</t>
  </si>
  <si>
    <t xml:space="preserve">                                          інші</t>
  </si>
  <si>
    <t>грн.</t>
  </si>
  <si>
    <t>Разом по підрозділу 3.4.</t>
  </si>
  <si>
    <t>3.5. Охорона лісу від пожеж</t>
  </si>
  <si>
    <t xml:space="preserve">* </t>
  </si>
  <si>
    <t>Ремонт обєктів протипожежного значення</t>
  </si>
  <si>
    <t>Разом по підрозділу 3.5</t>
  </si>
  <si>
    <t>3.6. Боротьба зі шкідниками та хворобами лісу</t>
  </si>
  <si>
    <t xml:space="preserve">в т.ч.   а) авіаційними методами </t>
  </si>
  <si>
    <t xml:space="preserve">            б) наземними методами </t>
  </si>
  <si>
    <t>Разом по підрозділу 3.6</t>
  </si>
  <si>
    <t>3.7. Мисливське господарство</t>
  </si>
  <si>
    <t>Разом по підрозділу 3.7</t>
  </si>
  <si>
    <t>З.8. Загальновиробничі (цехові) витрати</t>
  </si>
  <si>
    <t>3.9. Адміністративні витрати</t>
  </si>
  <si>
    <t>4.1. Заготівля деревини в порядку рубок головного користування</t>
  </si>
  <si>
    <t>Разом по підрозділу 4.1</t>
  </si>
  <si>
    <t xml:space="preserve">4.2. Заготівля другорядних лісових матеріалів                   </t>
  </si>
  <si>
    <t>шт</t>
  </si>
  <si>
    <t xml:space="preserve">4.3. Здійснення побічних лісових користувачів                    </t>
  </si>
  <si>
    <t xml:space="preserve">                                       - новорічних ялинок</t>
  </si>
  <si>
    <t xml:space="preserve">                                       - деревних соків</t>
  </si>
  <si>
    <t>в тому числі:                  - живиці</t>
  </si>
  <si>
    <t xml:space="preserve">                                        - грибів </t>
  </si>
  <si>
    <t xml:space="preserve">                                        - лікарської сировини</t>
  </si>
  <si>
    <t>4.5. Інші заходи</t>
  </si>
  <si>
    <t>4.6. Загальновиробничі (цехові) витрати</t>
  </si>
  <si>
    <t>4.7.  Адміністративні витрати</t>
  </si>
  <si>
    <t>Всього витрат по розділу IV - Спеціальне використання лісових ресурсів та інші заходи</t>
  </si>
  <si>
    <t xml:space="preserve">               Всього витрат по розділах І, II, III, IV</t>
  </si>
  <si>
    <t xml:space="preserve">ДОВІДКА № 1. </t>
  </si>
  <si>
    <t>Рух лісопродукціі від рубок формування та оздоровлення лісів</t>
  </si>
  <si>
    <t>Варт. лісопрод.по виробн.с/в, тис.грн.</t>
  </si>
  <si>
    <t xml:space="preserve"> по виробничій собівартості</t>
  </si>
  <si>
    <t xml:space="preserve"> Реалізовано:</t>
  </si>
  <si>
    <t xml:space="preserve">по цінах  реалізації без ПДВ </t>
  </si>
  <si>
    <t>ДОВІДКА № 2</t>
  </si>
  <si>
    <t>Рух лісопродукціі від рубок головного користування</t>
  </si>
  <si>
    <t>ДОВІДКА № 3</t>
  </si>
  <si>
    <t>Рух лісопродукціі на нижньому складі</t>
  </si>
  <si>
    <t>Директор _________________________</t>
  </si>
  <si>
    <t>Головний бухгалтер ______________________</t>
  </si>
  <si>
    <t>Головний економіст ______________________</t>
  </si>
  <si>
    <t>технічної сировини</t>
  </si>
  <si>
    <t>Варт. лісопрод. по виробн.с/в, тис.грн.</t>
  </si>
  <si>
    <t>ДОВІДКА № 4</t>
  </si>
  <si>
    <t>Капітальні видатки</t>
  </si>
  <si>
    <t>Капітальні видатки по лісовому і мисливскому господарству - всього</t>
  </si>
  <si>
    <t>в тому числі:  - лісогосподарської техніки</t>
  </si>
  <si>
    <t xml:space="preserve">                        - пожежних автомобілів</t>
  </si>
  <si>
    <t xml:space="preserve">                        - засобів боротьби зі шкідниками</t>
  </si>
  <si>
    <t xml:space="preserve">                        - дорожньо-будівельної техніки</t>
  </si>
  <si>
    <t xml:space="preserve">                        - екологобезпечних машин та механізмів</t>
  </si>
  <si>
    <t>од.</t>
  </si>
  <si>
    <t>в тому числі:  - лісогосподарського призначення</t>
  </si>
  <si>
    <t xml:space="preserve">                        - соціальної сфери і житлового фонду</t>
  </si>
  <si>
    <t xml:space="preserve">                        - об'єктів протипожежного призначення</t>
  </si>
  <si>
    <t>в тому числі:  - проектно-кошторисна документація</t>
  </si>
  <si>
    <t xml:space="preserve">                        - будівництво</t>
  </si>
  <si>
    <t xml:space="preserve">                       - будівництво протиерозійних гідротехнічних споруд</t>
  </si>
  <si>
    <t xml:space="preserve">                       - будівництво (придбання)</t>
  </si>
  <si>
    <t>Придбання пожежних автомобілів та протипожежного обладнання</t>
  </si>
  <si>
    <t>з них: Придбання пожежних автомобілів</t>
  </si>
  <si>
    <t>Придбання автомобілів бортових, підвищеної прохідності типу УАЗ</t>
  </si>
  <si>
    <t>Придбання протипожежних веж, щоглів та телекомунікаційних засобів виявлення та передачі інформації про лісові пожежі, засобів звязку</t>
  </si>
  <si>
    <t>Придбання протипожежного обладнання (пожежні мотопомпи, ранцеві лісові вогнегасники-сприскувачі, пожежні рукави, дискові протипожежні плуги та грунтомети)</t>
  </si>
  <si>
    <t>Будівництво доріг протипожежного призначення</t>
  </si>
  <si>
    <t>км.</t>
  </si>
  <si>
    <t xml:space="preserve">                      - дорожньо-будівельної техніки</t>
  </si>
  <si>
    <t>Запобігання неконтрольованій вирубці лісів у Карпатському регіоні та штучного відтворення лісових мнасаджень - всього</t>
  </si>
  <si>
    <t xml:space="preserve"> од.</t>
  </si>
  <si>
    <t>Капітальний ремонт та реконструкція полстійних лісогосподарських доріг</t>
  </si>
  <si>
    <t xml:space="preserve"> Директор  _______________________</t>
  </si>
  <si>
    <t>лісового  господарства _____________________</t>
  </si>
  <si>
    <t>Головний економіст ___________________</t>
  </si>
  <si>
    <t>Головний бухгалтер_____________________</t>
  </si>
  <si>
    <t>Головний економіст_____________________</t>
  </si>
  <si>
    <t xml:space="preserve">                                      ялини</t>
  </si>
  <si>
    <t>Відведення лісосік під рубки формування та оздоровлення лісів та інші заходи</t>
  </si>
  <si>
    <t>52+85/6=22</t>
  </si>
  <si>
    <t xml:space="preserve">       ДП "Путильський лісгосп"</t>
  </si>
  <si>
    <t>КПК 1901700</t>
  </si>
  <si>
    <t>Всього витрат по розділу 1 -Лісове і мисливське господарство</t>
  </si>
  <si>
    <t>Головний лісничий _____________________</t>
  </si>
  <si>
    <t>Головний лісничий</t>
  </si>
  <si>
    <t>Головний лісничий________________</t>
  </si>
  <si>
    <t>в тому числі:                ялиці</t>
  </si>
  <si>
    <t>за І півріччя  2017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</si>
</sst>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;[Red]\-#,##0&quot;р.&quot;"/>
    <numFmt numFmtId="165" formatCode="0.0"/>
  </numFmts>
  <fonts count="13" x14ac:knownFonts="1">
    <font>
      <sz val="10"/>
      <name val="Arial"/>
    </font>
    <font>
      <sz val="10"/>
      <name val="Arial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13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left" vertical="top" indent="15"/>
    </xf>
    <xf numFmtId="0" fontId="3" fillId="0" borderId="10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left" vertical="top"/>
    </xf>
    <xf numFmtId="0" fontId="3" fillId="0" borderId="6" xfId="0" applyNumberFormat="1" applyFont="1" applyFill="1" applyBorder="1" applyAlignment="1" applyProtection="1">
      <alignment horizontal="left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center" vertical="top"/>
    </xf>
    <xf numFmtId="0" fontId="2" fillId="0" borderId="14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vertical="top"/>
    </xf>
    <xf numFmtId="0" fontId="3" fillId="0" borderId="13" xfId="0" applyNumberFormat="1" applyFont="1" applyFill="1" applyBorder="1" applyAlignment="1" applyProtection="1">
      <alignment vertical="top"/>
    </xf>
    <xf numFmtId="0" fontId="4" fillId="0" borderId="2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vertical="top"/>
    </xf>
    <xf numFmtId="0" fontId="3" fillId="0" borderId="11" xfId="0" applyNumberFormat="1" applyFont="1" applyFill="1" applyBorder="1" applyAlignment="1" applyProtection="1">
      <alignment vertical="top"/>
    </xf>
    <xf numFmtId="0" fontId="3" fillId="0" borderId="6" xfId="0" applyNumberFormat="1" applyFont="1" applyFill="1" applyBorder="1" applyAlignment="1" applyProtection="1">
      <alignment vertical="top"/>
    </xf>
    <xf numFmtId="1" fontId="3" fillId="0" borderId="6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19" xfId="0" applyNumberFormat="1" applyFont="1" applyFill="1" applyBorder="1" applyAlignment="1" applyProtection="1">
      <alignment horizontal="center" vertical="top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top"/>
    </xf>
    <xf numFmtId="0" fontId="4" fillId="0" borderId="23" xfId="0" applyNumberFormat="1" applyFont="1" applyFill="1" applyBorder="1" applyAlignment="1" applyProtection="1">
      <alignment horizontal="center" vertical="top"/>
    </xf>
    <xf numFmtId="0" fontId="3" fillId="0" borderId="26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25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vertical="top"/>
    </xf>
    <xf numFmtId="0" fontId="3" fillId="0" borderId="28" xfId="0" applyNumberFormat="1" applyFont="1" applyFill="1" applyBorder="1" applyAlignment="1" applyProtection="1">
      <alignment vertical="top"/>
    </xf>
    <xf numFmtId="0" fontId="3" fillId="0" borderId="16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29" xfId="0" applyNumberFormat="1" applyFont="1" applyFill="1" applyBorder="1" applyAlignment="1" applyProtection="1">
      <alignment vertical="top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vertical="top"/>
    </xf>
    <xf numFmtId="0" fontId="3" fillId="0" borderId="14" xfId="0" applyNumberFormat="1" applyFont="1" applyFill="1" applyBorder="1" applyAlignment="1" applyProtection="1">
      <alignment vertical="top"/>
    </xf>
    <xf numFmtId="0" fontId="3" fillId="0" borderId="19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3" fillId="0" borderId="3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right" vertical="top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right" vertical="top"/>
    </xf>
    <xf numFmtId="0" fontId="4" fillId="0" borderId="27" xfId="0" applyNumberFormat="1" applyFont="1" applyFill="1" applyBorder="1" applyAlignment="1" applyProtection="1">
      <alignment horizontal="right" vertical="top"/>
    </xf>
    <xf numFmtId="0" fontId="4" fillId="0" borderId="32" xfId="0" applyNumberFormat="1" applyFont="1" applyFill="1" applyBorder="1" applyAlignment="1" applyProtection="1">
      <alignment horizontal="center" vertical="center"/>
    </xf>
    <xf numFmtId="0" fontId="4" fillId="0" borderId="33" xfId="0" applyNumberFormat="1" applyFont="1" applyFill="1" applyBorder="1" applyAlignment="1" applyProtection="1">
      <alignment horizontal="center" vertical="center"/>
    </xf>
    <xf numFmtId="0" fontId="4" fillId="0" borderId="34" xfId="0" applyNumberFormat="1" applyFont="1" applyFill="1" applyBorder="1" applyAlignment="1" applyProtection="1">
      <alignment horizontal="center" vertical="center"/>
    </xf>
    <xf numFmtId="0" fontId="3" fillId="0" borderId="35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4" fillId="0" borderId="36" xfId="0" applyNumberFormat="1" applyFont="1" applyFill="1" applyBorder="1" applyAlignment="1" applyProtection="1">
      <alignment horizontal="center" vertical="center"/>
    </xf>
    <xf numFmtId="0" fontId="3" fillId="0" borderId="37" xfId="0" applyNumberFormat="1" applyFont="1" applyFill="1" applyBorder="1" applyAlignment="1" applyProtection="1">
      <alignment vertical="top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4" fillId="3" borderId="8" xfId="0" applyNumberFormat="1" applyFont="1" applyFill="1" applyBorder="1" applyAlignment="1" applyProtection="1">
      <alignment horizontal="center" vertical="center"/>
    </xf>
    <xf numFmtId="0" fontId="3" fillId="3" borderId="9" xfId="0" applyNumberFormat="1" applyFont="1" applyFill="1" applyBorder="1" applyAlignment="1" applyProtection="1">
      <alignment vertical="top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horizontal="center" vertical="center" textRotation="90" wrapText="1"/>
    </xf>
    <xf numFmtId="0" fontId="3" fillId="0" borderId="4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vertical="top" wrapText="1"/>
    </xf>
    <xf numFmtId="0" fontId="3" fillId="0" borderId="19" xfId="0" applyNumberFormat="1" applyFont="1" applyFill="1" applyBorder="1" applyAlignment="1" applyProtection="1">
      <alignment vertical="top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9" fillId="4" borderId="6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4" fillId="0" borderId="3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horizontal="center" vertical="center"/>
    </xf>
    <xf numFmtId="0" fontId="4" fillId="0" borderId="40" xfId="0" applyNumberFormat="1" applyFont="1" applyFill="1" applyBorder="1" applyAlignment="1" applyProtection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12" fillId="0" borderId="41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vertical="top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vertical="top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vertical="top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top" wrapText="1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65" fontId="5" fillId="0" borderId="6" xfId="0" applyNumberFormat="1" applyFont="1" applyFill="1" applyBorder="1" applyAlignment="1" applyProtection="1">
      <alignment horizontal="center" vertical="center"/>
    </xf>
    <xf numFmtId="165" fontId="9" fillId="4" borderId="6" xfId="0" applyNumberFormat="1" applyFont="1" applyFill="1" applyBorder="1" applyAlignment="1" applyProtection="1">
      <alignment horizontal="center" vertical="center" shrinkToFit="1"/>
    </xf>
    <xf numFmtId="165" fontId="3" fillId="0" borderId="2" xfId="0" applyNumberFormat="1" applyFont="1" applyFill="1" applyBorder="1" applyAlignment="1" applyProtection="1">
      <alignment horizontal="center" vertical="center"/>
    </xf>
    <xf numFmtId="165" fontId="3" fillId="0" borderId="16" xfId="0" applyNumberFormat="1" applyFont="1" applyFill="1" applyBorder="1" applyAlignment="1" applyProtection="1">
      <alignment horizontal="center" vertical="center"/>
    </xf>
    <xf numFmtId="165" fontId="3" fillId="0" borderId="17" xfId="0" applyNumberFormat="1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/>
    </xf>
    <xf numFmtId="165" fontId="3" fillId="0" borderId="26" xfId="0" applyNumberFormat="1" applyFont="1" applyFill="1" applyBorder="1" applyAlignment="1" applyProtection="1">
      <alignment horizontal="center" vertical="center"/>
    </xf>
    <xf numFmtId="165" fontId="3" fillId="3" borderId="6" xfId="0" applyNumberFormat="1" applyFont="1" applyFill="1" applyBorder="1" applyAlignment="1" applyProtection="1">
      <alignment horizontal="center" vertical="center"/>
    </xf>
    <xf numFmtId="165" fontId="3" fillId="3" borderId="7" xfId="0" applyNumberFormat="1" applyFont="1" applyFill="1" applyBorder="1" applyAlignment="1" applyProtection="1">
      <alignment horizontal="center" vertical="center"/>
    </xf>
    <xf numFmtId="165" fontId="3" fillId="0" borderId="22" xfId="0" applyNumberFormat="1" applyFont="1" applyFill="1" applyBorder="1" applyAlignment="1" applyProtection="1">
      <alignment horizontal="center" vertical="center"/>
    </xf>
    <xf numFmtId="165" fontId="3" fillId="0" borderId="2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65" fontId="3" fillId="3" borderId="1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165" fontId="5" fillId="0" borderId="8" xfId="0" applyNumberFormat="1" applyFont="1" applyFill="1" applyBorder="1" applyAlignment="1" applyProtection="1">
      <alignment horizontal="center" vertical="center"/>
    </xf>
    <xf numFmtId="0" fontId="10" fillId="0" borderId="40" xfId="0" applyNumberFormat="1" applyFont="1" applyFill="1" applyBorder="1" applyAlignment="1" applyProtection="1">
      <alignment horizontal="center" vertical="center"/>
    </xf>
    <xf numFmtId="0" fontId="10" fillId="0" borderId="42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vertical="top"/>
    </xf>
    <xf numFmtId="0" fontId="5" fillId="0" borderId="40" xfId="0" applyNumberFormat="1" applyFont="1" applyFill="1" applyBorder="1" applyAlignment="1" applyProtection="1">
      <alignment horizontal="center" vertical="center"/>
    </xf>
    <xf numFmtId="165" fontId="5" fillId="0" borderId="42" xfId="0" applyNumberFormat="1" applyFont="1" applyFill="1" applyBorder="1" applyAlignment="1" applyProtection="1">
      <alignment horizontal="center" vertical="center"/>
    </xf>
    <xf numFmtId="0" fontId="4" fillId="0" borderId="42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horizontal="center" vertical="center"/>
    </xf>
    <xf numFmtId="165" fontId="9" fillId="4" borderId="6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46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horizontal="left" vertical="top" wrapText="1"/>
    </xf>
    <xf numFmtId="0" fontId="7" fillId="0" borderId="9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7" fillId="0" borderId="43" xfId="0" applyNumberFormat="1" applyFont="1" applyFill="1" applyBorder="1" applyAlignment="1" applyProtection="1">
      <alignment horizontal="center" vertical="top"/>
    </xf>
    <xf numFmtId="0" fontId="7" fillId="0" borderId="42" xfId="0" applyNumberFormat="1" applyFont="1" applyFill="1" applyBorder="1" applyAlignment="1" applyProtection="1">
      <alignment horizontal="center" vertical="top"/>
    </xf>
    <xf numFmtId="0" fontId="7" fillId="0" borderId="48" xfId="0" applyNumberFormat="1" applyFont="1" applyFill="1" applyBorder="1" applyAlignment="1" applyProtection="1">
      <alignment horizontal="center" vertical="top"/>
    </xf>
    <xf numFmtId="0" fontId="7" fillId="0" borderId="43" xfId="0" applyNumberFormat="1" applyFont="1" applyFill="1" applyBorder="1" applyAlignment="1" applyProtection="1">
      <alignment horizontal="left" vertical="top"/>
    </xf>
    <xf numFmtId="0" fontId="7" fillId="0" borderId="9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/>
    </xf>
    <xf numFmtId="0" fontId="5" fillId="0" borderId="11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vertical="top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46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7" fillId="0" borderId="44" xfId="0" applyNumberFormat="1" applyFont="1" applyFill="1" applyBorder="1" applyAlignment="1" applyProtection="1">
      <alignment horizontal="left" vertical="top"/>
    </xf>
    <xf numFmtId="0" fontId="7" fillId="0" borderId="47" xfId="0" applyNumberFormat="1" applyFont="1" applyFill="1" applyBorder="1" applyAlignment="1" applyProtection="1">
      <alignment horizontal="left" vertical="top"/>
    </xf>
    <xf numFmtId="0" fontId="7" fillId="0" borderId="44" xfId="0" applyNumberFormat="1" applyFont="1" applyFill="1" applyBorder="1" applyAlignment="1" applyProtection="1">
      <alignment horizontal="center" vertical="top"/>
    </xf>
    <xf numFmtId="0" fontId="7" fillId="0" borderId="45" xfId="0" applyNumberFormat="1" applyFont="1" applyFill="1" applyBorder="1" applyAlignment="1" applyProtection="1">
      <alignment horizontal="center" vertical="top"/>
    </xf>
    <xf numFmtId="0" fontId="7" fillId="0" borderId="39" xfId="0" applyNumberFormat="1" applyFont="1" applyFill="1" applyBorder="1" applyAlignment="1" applyProtection="1">
      <alignment horizontal="center" vertical="top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" fillId="0" borderId="24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top"/>
    </xf>
    <xf numFmtId="0" fontId="6" fillId="0" borderId="19" xfId="0" applyNumberFormat="1" applyFont="1" applyFill="1" applyBorder="1" applyAlignment="1" applyProtection="1">
      <alignment horizontal="center" vertical="top"/>
    </xf>
    <xf numFmtId="0" fontId="8" fillId="0" borderId="16" xfId="0" applyNumberFormat="1" applyFont="1" applyFill="1" applyBorder="1" applyAlignment="1" applyProtection="1">
      <alignment horizontal="left" vertical="top"/>
    </xf>
    <xf numFmtId="0" fontId="8" fillId="0" borderId="4" xfId="0" applyNumberFormat="1" applyFont="1" applyFill="1" applyBorder="1" applyAlignment="1" applyProtection="1">
      <alignment horizontal="left" vertical="top"/>
    </xf>
    <xf numFmtId="0" fontId="3" fillId="0" borderId="49" xfId="0" applyNumberFormat="1" applyFont="1" applyFill="1" applyBorder="1" applyAlignment="1" applyProtection="1">
      <alignment horizontal="left" vertical="center"/>
    </xf>
    <xf numFmtId="0" fontId="3" fillId="0" borderId="13" xfId="0" applyNumberFormat="1" applyFont="1" applyFill="1" applyBorder="1" applyAlignment="1" applyProtection="1">
      <alignment horizontal="left" vertical="center" indent="2"/>
    </xf>
    <xf numFmtId="0" fontId="3" fillId="0" borderId="12" xfId="0" applyNumberFormat="1" applyFont="1" applyFill="1" applyBorder="1" applyAlignment="1" applyProtection="1">
      <alignment horizontal="left" vertical="center" indent="2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7" fillId="0" borderId="43" xfId="0" applyNumberFormat="1" applyFont="1" applyFill="1" applyBorder="1" applyAlignment="1" applyProtection="1">
      <alignment horizontal="lef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7" fillId="0" borderId="43" xfId="0" applyNumberFormat="1" applyFont="1" applyFill="1" applyBorder="1" applyAlignment="1" applyProtection="1">
      <alignment horizontal="center" vertical="top" wrapText="1"/>
    </xf>
    <xf numFmtId="0" fontId="7" fillId="0" borderId="42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5" xfId="0" applyNumberFormat="1" applyFont="1" applyFill="1" applyBorder="1" applyAlignment="1" applyProtection="1">
      <alignment horizontal="left" vertical="top"/>
    </xf>
    <xf numFmtId="0" fontId="7" fillId="0" borderId="20" xfId="0" applyNumberFormat="1" applyFont="1" applyFill="1" applyBorder="1" applyAlignment="1" applyProtection="1">
      <alignment horizontal="left" vertical="top"/>
    </xf>
    <xf numFmtId="0" fontId="3" fillId="0" borderId="11" xfId="0" applyNumberFormat="1" applyFont="1" applyFill="1" applyBorder="1" applyAlignment="1" applyProtection="1">
      <alignment vertical="top"/>
    </xf>
    <xf numFmtId="0" fontId="3" fillId="0" borderId="6" xfId="0" applyNumberFormat="1" applyFont="1" applyFill="1" applyBorder="1" applyAlignment="1" applyProtection="1">
      <alignment vertical="top"/>
    </xf>
    <xf numFmtId="0" fontId="4" fillId="0" borderId="31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top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7" fillId="0" borderId="50" xfId="0" applyNumberFormat="1" applyFont="1" applyFill="1" applyBorder="1" applyAlignment="1" applyProtection="1">
      <alignment vertical="top"/>
    </xf>
    <xf numFmtId="0" fontId="7" fillId="0" borderId="51" xfId="0" applyNumberFormat="1" applyFont="1" applyFill="1" applyBorder="1" applyAlignment="1" applyProtection="1">
      <alignment vertical="top"/>
    </xf>
    <xf numFmtId="0" fontId="7" fillId="0" borderId="48" xfId="0" applyNumberFormat="1" applyFont="1" applyFill="1" applyBorder="1" applyAlignment="1" applyProtection="1">
      <alignment horizontal="center" vertical="top" wrapText="1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left" vertical="top" wrapText="1"/>
    </xf>
    <xf numFmtId="0" fontId="4" fillId="0" borderId="22" xfId="0" applyNumberFormat="1" applyFont="1" applyFill="1" applyBorder="1" applyAlignment="1" applyProtection="1">
      <alignment horizontal="left" vertical="top" wrapText="1"/>
    </xf>
    <xf numFmtId="0" fontId="3" fillId="0" borderId="49" xfId="0" applyNumberFormat="1" applyFont="1" applyFill="1" applyBorder="1" applyAlignment="1" applyProtection="1">
      <alignment horizontal="left" vertical="center" indent="2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top"/>
    </xf>
    <xf numFmtId="0" fontId="5" fillId="0" borderId="6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/>
    </xf>
    <xf numFmtId="0" fontId="7" fillId="0" borderId="17" xfId="0" applyNumberFormat="1" applyFont="1" applyFill="1" applyBorder="1" applyAlignment="1" applyProtection="1">
      <alignment horizontal="center" vertical="top"/>
    </xf>
    <xf numFmtId="0" fontId="2" fillId="0" borderId="32" xfId="0" applyNumberFormat="1" applyFont="1" applyFill="1" applyBorder="1" applyAlignment="1" applyProtection="1">
      <alignment horizontal="center" vertical="center" wrapText="1"/>
    </xf>
    <xf numFmtId="0" fontId="2" fillId="0" borderId="5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9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164" fontId="5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53" xfId="0" applyNumberFormat="1" applyFont="1" applyFill="1" applyBorder="1" applyAlignment="1" applyProtection="1">
      <alignment vertical="top" wrapText="1"/>
    </xf>
    <xf numFmtId="0" fontId="3" fillId="0" borderId="27" xfId="0" applyNumberFormat="1" applyFont="1" applyFill="1" applyBorder="1" applyAlignment="1" applyProtection="1">
      <alignment vertical="top" wrapText="1"/>
    </xf>
    <xf numFmtId="0" fontId="5" fillId="0" borderId="53" xfId="0" applyNumberFormat="1" applyFont="1" applyFill="1" applyBorder="1" applyAlignment="1" applyProtection="1">
      <alignment vertical="top"/>
    </xf>
    <xf numFmtId="0" fontId="5" fillId="0" borderId="27" xfId="0" applyNumberFormat="1" applyFont="1" applyFill="1" applyBorder="1" applyAlignment="1" applyProtection="1">
      <alignment vertical="top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7" fillId="0" borderId="53" xfId="0" applyNumberFormat="1" applyFont="1" applyFill="1" applyBorder="1" applyAlignment="1" applyProtection="1">
      <alignment horizontal="left" vertical="top"/>
    </xf>
    <xf numFmtId="0" fontId="7" fillId="0" borderId="27" xfId="0" applyNumberFormat="1" applyFont="1" applyFill="1" applyBorder="1" applyAlignment="1" applyProtection="1">
      <alignment horizontal="left" vertical="top"/>
    </xf>
    <xf numFmtId="0" fontId="7" fillId="0" borderId="53" xfId="0" applyNumberFormat="1" applyFont="1" applyFill="1" applyBorder="1" applyAlignment="1" applyProtection="1">
      <alignment horizontal="center" vertical="top"/>
    </xf>
    <xf numFmtId="0" fontId="7" fillId="0" borderId="54" xfId="0" applyNumberFormat="1" applyFont="1" applyFill="1" applyBorder="1" applyAlignment="1" applyProtection="1">
      <alignment horizontal="center" vertical="top"/>
    </xf>
    <xf numFmtId="0" fontId="7" fillId="0" borderId="27" xfId="0" applyNumberFormat="1" applyFont="1" applyFill="1" applyBorder="1" applyAlignment="1" applyProtection="1">
      <alignment horizontal="center" vertical="top"/>
    </xf>
    <xf numFmtId="0" fontId="5" fillId="0" borderId="43" xfId="0" applyNumberFormat="1" applyFont="1" applyFill="1" applyBorder="1" applyAlignment="1" applyProtection="1">
      <alignment horizontal="center" vertical="top"/>
    </xf>
    <xf numFmtId="0" fontId="5" fillId="0" borderId="42" xfId="0" applyNumberFormat="1" applyFont="1" applyFill="1" applyBorder="1" applyAlignment="1" applyProtection="1">
      <alignment horizontal="center" vertical="top"/>
    </xf>
    <xf numFmtId="0" fontId="5" fillId="0" borderId="48" xfId="0" applyNumberFormat="1" applyFont="1" applyFill="1" applyBorder="1" applyAlignment="1" applyProtection="1">
      <alignment horizontal="center" vertical="top"/>
    </xf>
    <xf numFmtId="0" fontId="7" fillId="0" borderId="43" xfId="0" applyNumberFormat="1" applyFont="1" applyFill="1" applyBorder="1" applyAlignment="1" applyProtection="1">
      <alignment vertical="top"/>
    </xf>
    <xf numFmtId="0" fontId="7" fillId="0" borderId="9" xfId="0" applyNumberFormat="1" applyFont="1" applyFill="1" applyBorder="1" applyAlignment="1" applyProtection="1">
      <alignment vertical="top"/>
    </xf>
    <xf numFmtId="0" fontId="3" fillId="0" borderId="43" xfId="0" applyNumberFormat="1" applyFont="1" applyFill="1" applyBorder="1" applyAlignment="1" applyProtection="1">
      <alignment vertical="top" wrapText="1"/>
    </xf>
    <xf numFmtId="0" fontId="3" fillId="0" borderId="9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vertical="top" wrapText="1"/>
    </xf>
    <xf numFmtId="0" fontId="3" fillId="0" borderId="35" xfId="0" applyNumberFormat="1" applyFont="1" applyFill="1" applyBorder="1" applyAlignment="1" applyProtection="1">
      <alignment vertical="top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55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24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2" fillId="0" borderId="56" xfId="0" applyNumberFormat="1" applyFont="1" applyFill="1" applyBorder="1" applyAlignment="1" applyProtection="1">
      <alignment horizontal="center" vertical="top"/>
    </xf>
    <xf numFmtId="0" fontId="12" fillId="0" borderId="35" xfId="0" applyNumberFormat="1" applyFont="1" applyFill="1" applyBorder="1" applyAlignment="1" applyProtection="1">
      <alignment horizontal="center" vertical="top"/>
    </xf>
    <xf numFmtId="0" fontId="12" fillId="0" borderId="53" xfId="0" applyNumberFormat="1" applyFont="1" applyFill="1" applyBorder="1" applyAlignment="1" applyProtection="1">
      <alignment horizontal="center" vertical="top"/>
    </xf>
    <xf numFmtId="0" fontId="12" fillId="0" borderId="27" xfId="0" applyNumberFormat="1" applyFont="1" applyFill="1" applyBorder="1" applyAlignment="1" applyProtection="1">
      <alignment horizontal="center" vertical="top"/>
    </xf>
    <xf numFmtId="0" fontId="5" fillId="0" borderId="53" xfId="0" applyNumberFormat="1" applyFont="1" applyFill="1" applyBorder="1" applyAlignment="1" applyProtection="1">
      <alignment vertical="top" wrapText="1"/>
    </xf>
    <xf numFmtId="0" fontId="5" fillId="0" borderId="27" xfId="0" applyNumberFormat="1" applyFont="1" applyFill="1" applyBorder="1" applyAlignment="1" applyProtection="1">
      <alignment vertical="top" wrapText="1"/>
    </xf>
    <xf numFmtId="0" fontId="12" fillId="0" borderId="43" xfId="0" applyNumberFormat="1" applyFont="1" applyFill="1" applyBorder="1" applyAlignment="1" applyProtection="1">
      <alignment vertical="top"/>
    </xf>
    <xf numFmtId="0" fontId="12" fillId="0" borderId="9" xfId="0" applyNumberFormat="1" applyFont="1" applyFill="1" applyBorder="1" applyAlignment="1" applyProtection="1">
      <alignment vertical="top"/>
    </xf>
    <xf numFmtId="0" fontId="12" fillId="0" borderId="43" xfId="0" applyNumberFormat="1" applyFont="1" applyFill="1" applyBorder="1" applyAlignment="1" applyProtection="1">
      <alignment horizontal="center" vertical="top"/>
    </xf>
    <xf numFmtId="0" fontId="12" fillId="0" borderId="42" xfId="0" applyNumberFormat="1" applyFont="1" applyFill="1" applyBorder="1" applyAlignment="1" applyProtection="1">
      <alignment horizontal="center" vertical="top"/>
    </xf>
    <xf numFmtId="0" fontId="12" fillId="0" borderId="48" xfId="0" applyNumberFormat="1" applyFont="1" applyFill="1" applyBorder="1" applyAlignment="1" applyProtection="1">
      <alignment horizontal="center" vertical="top"/>
    </xf>
    <xf numFmtId="0" fontId="12" fillId="0" borderId="50" xfId="0" applyNumberFormat="1" applyFont="1" applyFill="1" applyBorder="1" applyAlignment="1" applyProtection="1">
      <alignment vertical="top"/>
    </xf>
    <xf numFmtId="0" fontId="12" fillId="0" borderId="51" xfId="0" applyNumberFormat="1" applyFont="1" applyFill="1" applyBorder="1" applyAlignment="1" applyProtection="1">
      <alignment vertical="top"/>
    </xf>
    <xf numFmtId="0" fontId="5" fillId="0" borderId="23" xfId="0" applyNumberFormat="1" applyFont="1" applyFill="1" applyBorder="1" applyAlignment="1" applyProtection="1">
      <alignment horizontal="center" vertical="center"/>
    </xf>
    <xf numFmtId="0" fontId="5" fillId="0" borderId="46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2" fillId="0" borderId="57" xfId="0" applyNumberFormat="1" applyFont="1" applyFill="1" applyBorder="1" applyAlignment="1" applyProtection="1">
      <alignment horizontal="center" vertical="top"/>
    </xf>
    <xf numFmtId="0" fontId="12" fillId="0" borderId="58" xfId="0" applyNumberFormat="1" applyFont="1" applyFill="1" applyBorder="1" applyAlignment="1" applyProtection="1">
      <alignment horizontal="center" vertical="top"/>
    </xf>
    <xf numFmtId="0" fontId="12" fillId="0" borderId="59" xfId="0" applyNumberFormat="1" applyFont="1" applyFill="1" applyBorder="1" applyAlignment="1" applyProtection="1">
      <alignment horizontal="center" vertical="top"/>
    </xf>
    <xf numFmtId="0" fontId="11" fillId="0" borderId="11" xfId="0" applyNumberFormat="1" applyFont="1" applyFill="1" applyBorder="1" applyAlignment="1" applyProtection="1">
      <alignment vertical="top" wrapText="1"/>
    </xf>
    <xf numFmtId="0" fontId="11" fillId="0" borderId="6" xfId="0" applyNumberFormat="1" applyFont="1" applyFill="1" applyBorder="1" applyAlignment="1" applyProtection="1">
      <alignment vertical="top" wrapText="1"/>
    </xf>
    <xf numFmtId="0" fontId="12" fillId="0" borderId="44" xfId="0" applyNumberFormat="1" applyFont="1" applyFill="1" applyBorder="1" applyAlignment="1" applyProtection="1">
      <alignment vertical="top"/>
    </xf>
    <xf numFmtId="0" fontId="12" fillId="0" borderId="47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12" fillId="0" borderId="44" xfId="0" applyNumberFormat="1" applyFont="1" applyFill="1" applyBorder="1" applyAlignment="1" applyProtection="1">
      <alignment horizontal="left" vertical="top"/>
    </xf>
    <xf numFmtId="0" fontId="12" fillId="0" borderId="47" xfId="0" applyNumberFormat="1" applyFont="1" applyFill="1" applyBorder="1" applyAlignment="1" applyProtection="1">
      <alignment horizontal="left" vertical="top"/>
    </xf>
    <xf numFmtId="0" fontId="12" fillId="0" borderId="11" xfId="0" applyNumberFormat="1" applyFont="1" applyFill="1" applyBorder="1" applyAlignment="1" applyProtection="1">
      <alignment vertical="top"/>
    </xf>
    <xf numFmtId="0" fontId="12" fillId="0" borderId="6" xfId="0" applyNumberFormat="1" applyFont="1" applyFill="1" applyBorder="1" applyAlignment="1" applyProtection="1">
      <alignment vertical="top"/>
    </xf>
    <xf numFmtId="0" fontId="12" fillId="0" borderId="57" xfId="0" applyNumberFormat="1" applyFont="1" applyFill="1" applyBorder="1" applyAlignment="1" applyProtection="1">
      <alignment vertical="top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vertical="top" wrapText="1"/>
    </xf>
    <xf numFmtId="0" fontId="11" fillId="0" borderId="12" xfId="0" applyNumberFormat="1" applyFont="1" applyFill="1" applyBorder="1" applyAlignment="1" applyProtection="1">
      <alignment vertical="top" wrapText="1"/>
    </xf>
    <xf numFmtId="0" fontId="11" fillId="0" borderId="13" xfId="0" applyNumberFormat="1" applyFont="1" applyFill="1" applyBorder="1" applyAlignment="1" applyProtection="1">
      <alignment vertical="center"/>
    </xf>
    <xf numFmtId="0" fontId="11" fillId="0" borderId="12" xfId="0" applyNumberFormat="1" applyFont="1" applyFill="1" applyBorder="1" applyAlignment="1" applyProtection="1">
      <alignment vertical="center"/>
    </xf>
    <xf numFmtId="0" fontId="11" fillId="0" borderId="13" xfId="0" applyNumberFormat="1" applyFont="1" applyFill="1" applyBorder="1" applyAlignment="1" applyProtection="1">
      <alignment vertical="top" wrapText="1"/>
    </xf>
    <xf numFmtId="0" fontId="5" fillId="0" borderId="20" xfId="0" applyNumberFormat="1" applyFont="1" applyFill="1" applyBorder="1" applyAlignment="1" applyProtection="1">
      <alignment horizontal="center" vertical="top" wrapText="1"/>
    </xf>
    <xf numFmtId="0" fontId="5" fillId="0" borderId="22" xfId="0" applyNumberFormat="1" applyFont="1" applyFill="1" applyBorder="1" applyAlignment="1" applyProtection="1">
      <alignment horizontal="center" vertical="top" wrapText="1"/>
    </xf>
    <xf numFmtId="0" fontId="5" fillId="0" borderId="60" xfId="0" applyNumberFormat="1" applyFont="1" applyFill="1" applyBorder="1" applyAlignment="1" applyProtection="1">
      <alignment horizontal="center" vertical="top" wrapText="1"/>
    </xf>
    <xf numFmtId="0" fontId="5" fillId="0" borderId="36" xfId="0" applyNumberFormat="1" applyFont="1" applyFill="1" applyBorder="1" applyAlignment="1" applyProtection="1">
      <alignment horizontal="center" vertical="top" wrapText="1"/>
    </xf>
    <xf numFmtId="0" fontId="5" fillId="0" borderId="41" xfId="0" applyNumberFormat="1" applyFont="1" applyFill="1" applyBorder="1" applyAlignment="1" applyProtection="1">
      <alignment horizontal="center" vertical="top" wrapText="1"/>
    </xf>
    <xf numFmtId="0" fontId="5" fillId="0" borderId="55" xfId="0" applyNumberFormat="1" applyFont="1" applyFill="1" applyBorder="1" applyAlignment="1" applyProtection="1">
      <alignment horizontal="center" vertical="top" wrapText="1"/>
    </xf>
    <xf numFmtId="0" fontId="5" fillId="0" borderId="35" xfId="0" applyNumberFormat="1" applyFont="1" applyFill="1" applyBorder="1" applyAlignment="1" applyProtection="1">
      <alignment horizontal="center" vertical="top" wrapText="1"/>
    </xf>
    <xf numFmtId="0" fontId="5" fillId="0" borderId="47" xfId="0" applyNumberFormat="1" applyFont="1" applyFill="1" applyBorder="1" applyAlignment="1" applyProtection="1">
      <alignment horizontal="center" vertical="top" wrapText="1"/>
    </xf>
    <xf numFmtId="0" fontId="5" fillId="0" borderId="37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1" xfId="0" applyNumberFormat="1" applyFont="1" applyFill="1" applyBorder="1" applyAlignment="1" applyProtection="1">
      <alignment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9" fillId="4" borderId="11" xfId="0" applyNumberFormat="1" applyFont="1" applyFill="1" applyBorder="1" applyAlignment="1" applyProtection="1">
      <alignment horizontal="center" vertical="top"/>
    </xf>
    <xf numFmtId="0" fontId="9" fillId="4" borderId="6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vertical="top"/>
    </xf>
    <xf numFmtId="0" fontId="7" fillId="0" borderId="40" xfId="0" applyNumberFormat="1" applyFont="1" applyFill="1" applyBorder="1" applyAlignment="1" applyProtection="1">
      <alignment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15" xfId="0" applyNumberFormat="1" applyFont="1" applyFill="1" applyBorder="1" applyAlignment="1" applyProtection="1">
      <alignment vertical="top"/>
    </xf>
    <xf numFmtId="0" fontId="7" fillId="0" borderId="20" xfId="0" applyNumberFormat="1" applyFont="1" applyFill="1" applyBorder="1" applyAlignment="1" applyProtection="1">
      <alignment vertical="top"/>
    </xf>
    <xf numFmtId="0" fontId="2" fillId="0" borderId="51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vertical="top"/>
    </xf>
    <xf numFmtId="0" fontId="3" fillId="0" borderId="14" xfId="0" applyNumberFormat="1" applyFont="1" applyFill="1" applyBorder="1" applyAlignment="1" applyProtection="1">
      <alignment vertical="top"/>
    </xf>
    <xf numFmtId="0" fontId="3" fillId="0" borderId="19" xfId="0" applyNumberFormat="1" applyFont="1" applyFill="1" applyBorder="1" applyAlignment="1" applyProtection="1">
      <alignment vertical="top"/>
    </xf>
    <xf numFmtId="0" fontId="7" fillId="0" borderId="15" xfId="0" applyNumberFormat="1" applyFont="1" applyFill="1" applyBorder="1" applyAlignment="1" applyProtection="1">
      <alignment horizontal="center" vertical="top"/>
    </xf>
    <xf numFmtId="0" fontId="7" fillId="0" borderId="20" xfId="0" applyNumberFormat="1" applyFont="1" applyFill="1" applyBorder="1" applyAlignment="1" applyProtection="1">
      <alignment horizontal="center" vertical="top"/>
    </xf>
    <xf numFmtId="0" fontId="2" fillId="0" borderId="41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61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53" xfId="0" applyNumberFormat="1" applyFont="1" applyFill="1" applyBorder="1" applyAlignment="1" applyProtection="1">
      <alignment horizontal="center" vertical="center" wrapText="1"/>
    </xf>
    <xf numFmtId="0" fontId="2" fillId="0" borderId="54" xfId="0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textRotation="90" wrapText="1"/>
    </xf>
    <xf numFmtId="0" fontId="2" fillId="0" borderId="22" xfId="0" applyNumberFormat="1" applyFont="1" applyFill="1" applyBorder="1" applyAlignment="1" applyProtection="1">
      <alignment horizontal="center" vertical="center" textRotation="90" wrapText="1"/>
    </xf>
    <xf numFmtId="0" fontId="2" fillId="0" borderId="20" xfId="0" applyNumberFormat="1" applyFont="1" applyFill="1" applyBorder="1" applyAlignment="1" applyProtection="1">
      <alignment horizontal="center" vertical="center" textRotation="90"/>
    </xf>
    <xf numFmtId="0" fontId="2" fillId="0" borderId="49" xfId="0" applyNumberFormat="1" applyFont="1" applyFill="1" applyBorder="1" applyAlignment="1" applyProtection="1">
      <alignment horizontal="center" vertical="center" textRotation="90"/>
    </xf>
    <xf numFmtId="0" fontId="2" fillId="0" borderId="22" xfId="0" applyNumberFormat="1" applyFont="1" applyFill="1" applyBorder="1" applyAlignment="1" applyProtection="1">
      <alignment horizontal="center" vertical="center" textRotation="90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49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4" fillId="0" borderId="33" xfId="0" applyNumberFormat="1" applyFont="1" applyFill="1" applyBorder="1" applyAlignment="1" applyProtection="1">
      <alignment horizontal="center" vertical="center"/>
    </xf>
    <xf numFmtId="0" fontId="4" fillId="0" borderId="62" xfId="0" applyNumberFormat="1" applyFont="1" applyFill="1" applyBorder="1" applyAlignment="1" applyProtection="1">
      <alignment horizontal="center" vertical="center"/>
    </xf>
    <xf numFmtId="0" fontId="4" fillId="0" borderId="63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2" fillId="0" borderId="49" xfId="0" applyNumberFormat="1" applyFont="1" applyFill="1" applyBorder="1" applyAlignment="1" applyProtection="1">
      <alignment horizontal="center" vertical="center" textRotation="90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12" zoomScaleNormal="100" zoomScaleSheetLayoutView="100" workbookViewId="0">
      <selection activeCell="A7" sqref="A7:B7"/>
    </sheetView>
  </sheetViews>
  <sheetFormatPr defaultRowHeight="15.75" x14ac:dyDescent="0.2"/>
  <cols>
    <col min="1" max="1" width="4.7109375" style="3" customWidth="1"/>
    <col min="2" max="2" width="67.140625" style="3" customWidth="1"/>
    <col min="3" max="3" width="7.42578125" style="3" customWidth="1"/>
    <col min="4" max="4" width="6.42578125" style="3" customWidth="1"/>
    <col min="5" max="5" width="8.5703125" style="3" customWidth="1"/>
    <col min="6" max="6" width="9.85546875" style="3" customWidth="1"/>
    <col min="7" max="7" width="8.42578125" style="3" customWidth="1"/>
    <col min="8" max="8" width="10.85546875" style="3" customWidth="1"/>
    <col min="9" max="16384" width="9.140625" style="3"/>
  </cols>
  <sheetData>
    <row r="1" spans="1:9" x14ac:dyDescent="0.2">
      <c r="B1" s="6" t="s">
        <v>304</v>
      </c>
      <c r="G1" s="221" t="s">
        <v>268</v>
      </c>
      <c r="H1" s="221"/>
    </row>
    <row r="2" spans="1:9" x14ac:dyDescent="0.2">
      <c r="A2" s="222" t="s">
        <v>269</v>
      </c>
      <c r="B2" s="222"/>
      <c r="C2" s="222"/>
      <c r="D2" s="222"/>
      <c r="E2" s="222"/>
      <c r="F2" s="222"/>
      <c r="G2" s="222"/>
      <c r="H2" s="222"/>
    </row>
    <row r="3" spans="1:9" ht="5.25" customHeight="1" thickBot="1" x14ac:dyDescent="0.25"/>
    <row r="4" spans="1:9" ht="24.75" customHeight="1" x14ac:dyDescent="0.2">
      <c r="A4" s="226" t="s">
        <v>107</v>
      </c>
      <c r="B4" s="224" t="s">
        <v>132</v>
      </c>
      <c r="C4" s="224" t="s">
        <v>10</v>
      </c>
      <c r="D4" s="224" t="s">
        <v>133</v>
      </c>
      <c r="E4" s="224" t="s">
        <v>12</v>
      </c>
      <c r="F4" s="224"/>
      <c r="G4" s="224" t="s">
        <v>13</v>
      </c>
      <c r="H4" s="225"/>
      <c r="I4" s="7"/>
    </row>
    <row r="5" spans="1:9" ht="29.25" thickBot="1" x14ac:dyDescent="0.25">
      <c r="A5" s="227"/>
      <c r="B5" s="228"/>
      <c r="C5" s="228"/>
      <c r="D5" s="228"/>
      <c r="E5" s="11" t="s">
        <v>14</v>
      </c>
      <c r="F5" s="11" t="s">
        <v>15</v>
      </c>
      <c r="G5" s="11" t="s">
        <v>14</v>
      </c>
      <c r="H5" s="13" t="s">
        <v>15</v>
      </c>
      <c r="I5" s="7"/>
    </row>
    <row r="6" spans="1:9" ht="16.5" thickBot="1" x14ac:dyDescent="0.25">
      <c r="A6" s="106">
        <v>1</v>
      </c>
      <c r="B6" s="107">
        <v>2</v>
      </c>
      <c r="C6" s="107">
        <v>3</v>
      </c>
      <c r="D6" s="107">
        <v>4</v>
      </c>
      <c r="E6" s="107">
        <v>5</v>
      </c>
      <c r="F6" s="107">
        <v>6</v>
      </c>
      <c r="G6" s="107">
        <v>7</v>
      </c>
      <c r="H6" s="108">
        <v>8</v>
      </c>
      <c r="I6" s="7"/>
    </row>
    <row r="7" spans="1:9" ht="35.25" customHeight="1" thickBot="1" x14ac:dyDescent="0.25">
      <c r="A7" s="218" t="s">
        <v>270</v>
      </c>
      <c r="B7" s="219"/>
      <c r="C7" s="33">
        <v>2160</v>
      </c>
      <c r="D7" s="33" t="s">
        <v>154</v>
      </c>
      <c r="E7" s="33" t="s">
        <v>24</v>
      </c>
      <c r="F7" s="33">
        <v>17912</v>
      </c>
      <c r="G7" s="33" t="s">
        <v>24</v>
      </c>
      <c r="H7" s="42">
        <v>17912</v>
      </c>
    </row>
    <row r="8" spans="1:9" ht="31.5" x14ac:dyDescent="0.2">
      <c r="A8" s="223">
        <v>1</v>
      </c>
      <c r="B8" s="83" t="s">
        <v>134</v>
      </c>
      <c r="C8" s="35">
        <v>2170</v>
      </c>
      <c r="D8" s="46" t="s">
        <v>154</v>
      </c>
      <c r="E8" s="46" t="s">
        <v>24</v>
      </c>
      <c r="F8" s="46"/>
      <c r="G8" s="46"/>
      <c r="H8" s="47"/>
      <c r="I8" s="3" t="s">
        <v>302</v>
      </c>
    </row>
    <row r="9" spans="1:9" x14ac:dyDescent="0.2">
      <c r="A9" s="214"/>
      <c r="B9" s="65" t="s">
        <v>271</v>
      </c>
      <c r="C9" s="32">
        <v>2171</v>
      </c>
      <c r="D9" s="32" t="s">
        <v>276</v>
      </c>
      <c r="E9" s="43"/>
      <c r="F9" s="43"/>
      <c r="G9" s="43"/>
      <c r="H9" s="59"/>
    </row>
    <row r="10" spans="1:9" x14ac:dyDescent="0.2">
      <c r="A10" s="214"/>
      <c r="B10" s="65" t="s">
        <v>272</v>
      </c>
      <c r="C10" s="32">
        <v>2172</v>
      </c>
      <c r="D10" s="32" t="s">
        <v>276</v>
      </c>
      <c r="E10" s="43"/>
      <c r="F10" s="43"/>
      <c r="G10" s="43"/>
      <c r="H10" s="59"/>
    </row>
    <row r="11" spans="1:9" x14ac:dyDescent="0.2">
      <c r="A11" s="214"/>
      <c r="B11" s="65" t="s">
        <v>273</v>
      </c>
      <c r="C11" s="32">
        <v>2173</v>
      </c>
      <c r="D11" s="32" t="s">
        <v>276</v>
      </c>
      <c r="E11" s="43"/>
      <c r="F11" s="43"/>
      <c r="G11" s="43"/>
      <c r="H11" s="59"/>
    </row>
    <row r="12" spans="1:9" x14ac:dyDescent="0.2">
      <c r="A12" s="214"/>
      <c r="B12" s="65" t="s">
        <v>274</v>
      </c>
      <c r="C12" s="32">
        <v>2174</v>
      </c>
      <c r="D12" s="32" t="s">
        <v>276</v>
      </c>
      <c r="E12" s="43"/>
      <c r="F12" s="43"/>
      <c r="G12" s="43"/>
      <c r="H12" s="59"/>
    </row>
    <row r="13" spans="1:9" x14ac:dyDescent="0.2">
      <c r="A13" s="215"/>
      <c r="B13" s="65" t="s">
        <v>275</v>
      </c>
      <c r="C13" s="32">
        <v>2175</v>
      </c>
      <c r="D13" s="32" t="s">
        <v>276</v>
      </c>
      <c r="E13" s="43"/>
      <c r="F13" s="43"/>
      <c r="G13" s="43"/>
      <c r="H13" s="59"/>
    </row>
    <row r="14" spans="1:9" x14ac:dyDescent="0.2">
      <c r="A14" s="121">
        <v>2</v>
      </c>
      <c r="B14" s="65" t="s">
        <v>135</v>
      </c>
      <c r="C14" s="32">
        <v>2180</v>
      </c>
      <c r="D14" s="43" t="s">
        <v>154</v>
      </c>
      <c r="E14" s="43" t="s">
        <v>24</v>
      </c>
      <c r="F14" s="43"/>
      <c r="G14" s="43" t="s">
        <v>24</v>
      </c>
      <c r="H14" s="59"/>
    </row>
    <row r="15" spans="1:9" x14ac:dyDescent="0.2">
      <c r="A15" s="213">
        <v>3</v>
      </c>
      <c r="B15" s="65" t="s">
        <v>136</v>
      </c>
      <c r="C15" s="32">
        <v>2190</v>
      </c>
      <c r="D15" s="43" t="s">
        <v>154</v>
      </c>
      <c r="E15" s="43" t="s">
        <v>24</v>
      </c>
      <c r="F15" s="43"/>
      <c r="G15" s="43"/>
      <c r="H15" s="59"/>
    </row>
    <row r="16" spans="1:9" x14ac:dyDescent="0.2">
      <c r="A16" s="214"/>
      <c r="B16" s="65" t="s">
        <v>277</v>
      </c>
      <c r="C16" s="32">
        <v>2191</v>
      </c>
      <c r="D16" s="43" t="s">
        <v>154</v>
      </c>
      <c r="E16" s="43" t="s">
        <v>24</v>
      </c>
      <c r="F16" s="43"/>
      <c r="G16" s="43"/>
      <c r="H16" s="59"/>
    </row>
    <row r="17" spans="1:8" x14ac:dyDescent="0.2">
      <c r="A17" s="214"/>
      <c r="B17" s="65" t="s">
        <v>278</v>
      </c>
      <c r="C17" s="32">
        <v>2192</v>
      </c>
      <c r="D17" s="43" t="s">
        <v>154</v>
      </c>
      <c r="E17" s="43" t="s">
        <v>24</v>
      </c>
      <c r="F17" s="43"/>
      <c r="G17" s="43"/>
      <c r="H17" s="59"/>
    </row>
    <row r="18" spans="1:8" x14ac:dyDescent="0.2">
      <c r="A18" s="215"/>
      <c r="B18" s="65" t="s">
        <v>279</v>
      </c>
      <c r="C18" s="32">
        <v>2193</v>
      </c>
      <c r="D18" s="43" t="s">
        <v>154</v>
      </c>
      <c r="E18" s="43" t="s">
        <v>24</v>
      </c>
      <c r="F18" s="43"/>
      <c r="G18" s="43"/>
      <c r="H18" s="59"/>
    </row>
    <row r="19" spans="1:8" x14ac:dyDescent="0.2">
      <c r="A19" s="213">
        <v>4</v>
      </c>
      <c r="B19" s="65" t="s">
        <v>137</v>
      </c>
      <c r="C19" s="32">
        <v>2200</v>
      </c>
      <c r="D19" s="32" t="s">
        <v>43</v>
      </c>
      <c r="E19" s="32">
        <v>6.5</v>
      </c>
      <c r="F19" s="32"/>
      <c r="G19" s="32"/>
      <c r="H19" s="39"/>
    </row>
    <row r="20" spans="1:8" x14ac:dyDescent="0.2">
      <c r="A20" s="214"/>
      <c r="B20" s="65" t="s">
        <v>280</v>
      </c>
      <c r="C20" s="32">
        <v>2201</v>
      </c>
      <c r="D20" s="43" t="s">
        <v>154</v>
      </c>
      <c r="E20" s="43" t="s">
        <v>24</v>
      </c>
      <c r="F20" s="43"/>
      <c r="G20" s="43"/>
      <c r="H20" s="59"/>
    </row>
    <row r="21" spans="1:8" x14ac:dyDescent="0.2">
      <c r="A21" s="215"/>
      <c r="B21" s="65" t="s">
        <v>281</v>
      </c>
      <c r="C21" s="32">
        <v>2202</v>
      </c>
      <c r="D21" s="43" t="s">
        <v>154</v>
      </c>
      <c r="E21" s="43" t="s">
        <v>24</v>
      </c>
      <c r="F21" s="43"/>
      <c r="G21" s="43"/>
      <c r="H21" s="59"/>
    </row>
    <row r="22" spans="1:8" ht="32.25" thickBot="1" x14ac:dyDescent="0.25">
      <c r="A22" s="122">
        <v>5</v>
      </c>
      <c r="B22" s="120" t="s">
        <v>139</v>
      </c>
      <c r="C22" s="31">
        <v>2210</v>
      </c>
      <c r="D22" s="31" t="s">
        <v>154</v>
      </c>
      <c r="E22" s="31" t="s">
        <v>24</v>
      </c>
      <c r="F22" s="31"/>
      <c r="G22" s="31"/>
      <c r="H22" s="37"/>
    </row>
    <row r="23" spans="1:8" ht="33" customHeight="1" thickBot="1" x14ac:dyDescent="0.25">
      <c r="A23" s="218" t="s">
        <v>140</v>
      </c>
      <c r="B23" s="219"/>
      <c r="C23" s="33">
        <v>2220</v>
      </c>
      <c r="D23" s="33" t="s">
        <v>154</v>
      </c>
      <c r="E23" s="33" t="s">
        <v>24</v>
      </c>
      <c r="F23" s="33"/>
      <c r="G23" s="33" t="s">
        <v>24</v>
      </c>
      <c r="H23" s="42"/>
    </row>
    <row r="24" spans="1:8" ht="31.5" x14ac:dyDescent="0.2">
      <c r="A24" s="123"/>
      <c r="B24" s="83" t="s">
        <v>141</v>
      </c>
      <c r="C24" s="35">
        <v>2221</v>
      </c>
      <c r="D24" s="35" t="s">
        <v>154</v>
      </c>
      <c r="E24" s="35" t="s">
        <v>24</v>
      </c>
      <c r="F24" s="35"/>
      <c r="G24" s="35" t="s">
        <v>24</v>
      </c>
      <c r="H24" s="36"/>
    </row>
    <row r="25" spans="1:8" ht="32.25" thickBot="1" x14ac:dyDescent="0.25">
      <c r="A25" s="124"/>
      <c r="B25" s="120" t="s">
        <v>282</v>
      </c>
      <c r="C25" s="31">
        <v>2222</v>
      </c>
      <c r="D25" s="31" t="s">
        <v>154</v>
      </c>
      <c r="E25" s="31" t="s">
        <v>24</v>
      </c>
      <c r="F25" s="31"/>
      <c r="G25" s="31" t="s">
        <v>24</v>
      </c>
      <c r="H25" s="37"/>
    </row>
    <row r="26" spans="1:8" ht="18" thickBot="1" x14ac:dyDescent="0.25">
      <c r="A26" s="218" t="s">
        <v>142</v>
      </c>
      <c r="B26" s="219"/>
      <c r="C26" s="33">
        <v>2200</v>
      </c>
      <c r="D26" s="33" t="s">
        <v>154</v>
      </c>
      <c r="E26" s="33" t="s">
        <v>24</v>
      </c>
      <c r="F26" s="33"/>
      <c r="G26" s="33" t="s">
        <v>24</v>
      </c>
      <c r="H26" s="42"/>
    </row>
    <row r="27" spans="1:8" ht="31.5" x14ac:dyDescent="0.2">
      <c r="A27" s="125">
        <v>1</v>
      </c>
      <c r="B27" s="83" t="s">
        <v>143</v>
      </c>
      <c r="C27" s="35">
        <v>2210</v>
      </c>
      <c r="D27" s="35" t="s">
        <v>154</v>
      </c>
      <c r="E27" s="35" t="s">
        <v>24</v>
      </c>
      <c r="F27" s="35"/>
      <c r="G27" s="35" t="s">
        <v>24</v>
      </c>
      <c r="H27" s="36"/>
    </row>
    <row r="28" spans="1:8" x14ac:dyDescent="0.2">
      <c r="A28" s="213">
        <v>2</v>
      </c>
      <c r="B28" s="65" t="s">
        <v>144</v>
      </c>
      <c r="C28" s="32">
        <v>2220</v>
      </c>
      <c r="D28" s="32" t="s">
        <v>154</v>
      </c>
      <c r="E28" s="32" t="s">
        <v>24</v>
      </c>
      <c r="F28" s="32"/>
      <c r="G28" s="32" t="s">
        <v>24</v>
      </c>
      <c r="H28" s="39"/>
    </row>
    <row r="29" spans="1:8" x14ac:dyDescent="0.2">
      <c r="A29" s="214"/>
      <c r="B29" s="65" t="s">
        <v>138</v>
      </c>
      <c r="C29" s="32">
        <v>2221</v>
      </c>
      <c r="D29" s="32" t="s">
        <v>154</v>
      </c>
      <c r="E29" s="32" t="s">
        <v>24</v>
      </c>
      <c r="F29" s="32"/>
      <c r="G29" s="32" t="s">
        <v>24</v>
      </c>
      <c r="H29" s="39"/>
    </row>
    <row r="30" spans="1:8" x14ac:dyDescent="0.2">
      <c r="A30" s="215"/>
      <c r="B30" s="65" t="s">
        <v>283</v>
      </c>
      <c r="C30" s="32">
        <v>2222</v>
      </c>
      <c r="D30" s="32" t="s">
        <v>154</v>
      </c>
      <c r="E30" s="32" t="s">
        <v>24</v>
      </c>
      <c r="F30" s="32"/>
      <c r="G30" s="32" t="s">
        <v>24</v>
      </c>
      <c r="H30" s="39"/>
    </row>
    <row r="31" spans="1:8" x14ac:dyDescent="0.2">
      <c r="A31" s="213">
        <v>3</v>
      </c>
      <c r="B31" s="65" t="s">
        <v>145</v>
      </c>
      <c r="C31" s="32">
        <v>2230</v>
      </c>
      <c r="D31" s="32" t="s">
        <v>154</v>
      </c>
      <c r="E31" s="32" t="s">
        <v>24</v>
      </c>
      <c r="F31" s="32"/>
      <c r="G31" s="32" t="s">
        <v>24</v>
      </c>
      <c r="H31" s="39"/>
    </row>
    <row r="32" spans="1:8" x14ac:dyDescent="0.2">
      <c r="A32" s="214"/>
      <c r="B32" s="65" t="s">
        <v>138</v>
      </c>
      <c r="C32" s="32">
        <v>2231</v>
      </c>
      <c r="D32" s="32" t="s">
        <v>154</v>
      </c>
      <c r="E32" s="32" t="s">
        <v>24</v>
      </c>
      <c r="F32" s="32"/>
      <c r="G32" s="32" t="s">
        <v>24</v>
      </c>
      <c r="H32" s="39"/>
    </row>
    <row r="33" spans="1:8" x14ac:dyDescent="0.2">
      <c r="A33" s="215"/>
      <c r="B33" s="65" t="s">
        <v>283</v>
      </c>
      <c r="C33" s="32">
        <v>2232</v>
      </c>
      <c r="D33" s="32" t="s">
        <v>154</v>
      </c>
      <c r="E33" s="32" t="s">
        <v>24</v>
      </c>
      <c r="F33" s="32"/>
      <c r="G33" s="32" t="s">
        <v>24</v>
      </c>
      <c r="H33" s="39"/>
    </row>
    <row r="34" spans="1:8" ht="16.5" thickBot="1" x14ac:dyDescent="0.25">
      <c r="A34" s="122">
        <v>4</v>
      </c>
      <c r="B34" s="120" t="s">
        <v>146</v>
      </c>
      <c r="C34" s="31">
        <v>2240</v>
      </c>
      <c r="D34" s="31" t="s">
        <v>154</v>
      </c>
      <c r="E34" s="31" t="s">
        <v>24</v>
      </c>
      <c r="F34" s="31"/>
      <c r="G34" s="31" t="s">
        <v>24</v>
      </c>
      <c r="H34" s="37"/>
    </row>
    <row r="35" spans="1:8" ht="39" customHeight="1" thickBot="1" x14ac:dyDescent="0.25">
      <c r="A35" s="216" t="s">
        <v>284</v>
      </c>
      <c r="B35" s="217"/>
      <c r="C35" s="33">
        <v>2250</v>
      </c>
      <c r="D35" s="33" t="s">
        <v>154</v>
      </c>
      <c r="E35" s="33" t="s">
        <v>24</v>
      </c>
      <c r="F35" s="33"/>
      <c r="G35" s="33" t="s">
        <v>24</v>
      </c>
      <c r="H35" s="42"/>
    </row>
    <row r="36" spans="1:8" x14ac:dyDescent="0.2">
      <c r="A36" s="125">
        <v>1</v>
      </c>
      <c r="B36" s="83" t="s">
        <v>285</v>
      </c>
      <c r="C36" s="35">
        <v>2251</v>
      </c>
      <c r="D36" s="35" t="s">
        <v>276</v>
      </c>
      <c r="E36" s="35"/>
      <c r="F36" s="35"/>
      <c r="G36" s="35"/>
      <c r="H36" s="36"/>
    </row>
    <row r="37" spans="1:8" ht="31.5" x14ac:dyDescent="0.2">
      <c r="A37" s="121">
        <v>2</v>
      </c>
      <c r="B37" s="65" t="s">
        <v>286</v>
      </c>
      <c r="C37" s="32">
        <v>2252</v>
      </c>
      <c r="D37" s="32" t="s">
        <v>276</v>
      </c>
      <c r="E37" s="32"/>
      <c r="F37" s="32"/>
      <c r="G37" s="32"/>
      <c r="H37" s="39"/>
    </row>
    <row r="38" spans="1:8" ht="47.25" x14ac:dyDescent="0.2">
      <c r="A38" s="121">
        <v>3</v>
      </c>
      <c r="B38" s="65" t="s">
        <v>287</v>
      </c>
      <c r="C38" s="32">
        <v>2253</v>
      </c>
      <c r="D38" s="32" t="s">
        <v>276</v>
      </c>
      <c r="E38" s="32"/>
      <c r="F38" s="32"/>
      <c r="G38" s="32"/>
      <c r="H38" s="39"/>
    </row>
    <row r="39" spans="1:8" ht="48" thickBot="1" x14ac:dyDescent="0.25">
      <c r="A39" s="122">
        <v>4</v>
      </c>
      <c r="B39" s="120" t="s">
        <v>288</v>
      </c>
      <c r="C39" s="31">
        <v>2254</v>
      </c>
      <c r="D39" s="31" t="s">
        <v>276</v>
      </c>
      <c r="E39" s="31"/>
      <c r="F39" s="31"/>
      <c r="G39" s="31"/>
      <c r="H39" s="37"/>
    </row>
    <row r="40" spans="1:8" ht="17.25" customHeight="1" thickBot="1" x14ac:dyDescent="0.25">
      <c r="A40" s="209" t="s">
        <v>289</v>
      </c>
      <c r="B40" s="210"/>
      <c r="C40" s="33">
        <v>2260</v>
      </c>
      <c r="D40" s="33" t="s">
        <v>290</v>
      </c>
      <c r="E40" s="33"/>
      <c r="F40" s="33"/>
      <c r="G40" s="33"/>
      <c r="H40" s="42"/>
    </row>
    <row r="41" spans="1:8" ht="35.25" customHeight="1" thickBot="1" x14ac:dyDescent="0.25">
      <c r="A41" s="209" t="s">
        <v>292</v>
      </c>
      <c r="B41" s="210"/>
      <c r="C41" s="33">
        <v>2270</v>
      </c>
      <c r="D41" s="33" t="s">
        <v>154</v>
      </c>
      <c r="E41" s="33" t="s">
        <v>24</v>
      </c>
      <c r="F41" s="33">
        <v>17912</v>
      </c>
      <c r="G41" s="33" t="s">
        <v>24</v>
      </c>
      <c r="H41" s="42">
        <v>17912</v>
      </c>
    </row>
    <row r="42" spans="1:8" ht="31.5" x14ac:dyDescent="0.2">
      <c r="A42" s="211">
        <v>1</v>
      </c>
      <c r="B42" s="83" t="s">
        <v>134</v>
      </c>
      <c r="C42" s="35">
        <v>2271</v>
      </c>
      <c r="D42" s="35" t="s">
        <v>154</v>
      </c>
      <c r="E42" s="35" t="s">
        <v>24</v>
      </c>
      <c r="F42" s="35">
        <v>8815</v>
      </c>
      <c r="G42" s="35" t="s">
        <v>24</v>
      </c>
      <c r="H42" s="36">
        <v>8815</v>
      </c>
    </row>
    <row r="43" spans="1:8" x14ac:dyDescent="0.2">
      <c r="A43" s="212"/>
      <c r="B43" s="65" t="s">
        <v>291</v>
      </c>
      <c r="C43" s="32">
        <v>2272</v>
      </c>
      <c r="D43" s="32" t="s">
        <v>293</v>
      </c>
      <c r="E43" s="32">
        <v>14</v>
      </c>
      <c r="F43" s="32">
        <v>8045</v>
      </c>
      <c r="G43" s="32">
        <v>14</v>
      </c>
      <c r="H43" s="39">
        <v>8045</v>
      </c>
    </row>
    <row r="44" spans="1:8" ht="32.25" thickBot="1" x14ac:dyDescent="0.25">
      <c r="A44" s="122">
        <v>2</v>
      </c>
      <c r="B44" s="120" t="s">
        <v>294</v>
      </c>
      <c r="C44" s="31">
        <v>2273</v>
      </c>
      <c r="D44" s="31" t="s">
        <v>154</v>
      </c>
      <c r="E44" s="31" t="s">
        <v>24</v>
      </c>
      <c r="F44" s="31">
        <v>9097</v>
      </c>
      <c r="G44" s="31" t="s">
        <v>24</v>
      </c>
      <c r="H44" s="37">
        <v>9097</v>
      </c>
    </row>
    <row r="45" spans="1:8" x14ac:dyDescent="0.2">
      <c r="B45" s="84"/>
      <c r="C45" s="90"/>
      <c r="D45" s="90"/>
      <c r="E45" s="90"/>
      <c r="F45" s="90"/>
      <c r="G45" s="90"/>
      <c r="H45" s="90"/>
    </row>
    <row r="46" spans="1:8" x14ac:dyDescent="0.2">
      <c r="B46" s="3" t="s">
        <v>295</v>
      </c>
      <c r="C46" s="220" t="s">
        <v>152</v>
      </c>
      <c r="D46" s="220"/>
      <c r="E46" s="220"/>
      <c r="F46" s="220"/>
      <c r="G46" s="220"/>
      <c r="H46" s="220"/>
    </row>
    <row r="47" spans="1:8" x14ac:dyDescent="0.2">
      <c r="B47" s="84"/>
      <c r="C47" s="90"/>
      <c r="D47" s="90"/>
      <c r="E47" s="90"/>
      <c r="F47" s="90"/>
      <c r="G47" s="90"/>
      <c r="H47" s="90"/>
    </row>
    <row r="48" spans="1:8" x14ac:dyDescent="0.2">
      <c r="B48" s="3" t="s">
        <v>147</v>
      </c>
      <c r="E48" s="90"/>
      <c r="F48" s="90"/>
      <c r="G48" s="90"/>
      <c r="H48" s="90"/>
    </row>
    <row r="49" spans="2:8" x14ac:dyDescent="0.2">
      <c r="B49" s="3" t="s">
        <v>296</v>
      </c>
      <c r="C49" s="220" t="s">
        <v>297</v>
      </c>
      <c r="D49" s="220"/>
      <c r="E49" s="220"/>
      <c r="F49" s="220"/>
      <c r="G49" s="220"/>
      <c r="H49" s="220"/>
    </row>
  </sheetData>
  <mergeCells count="22">
    <mergeCell ref="A26:B26"/>
    <mergeCell ref="C46:H46"/>
    <mergeCell ref="C49:H49"/>
    <mergeCell ref="G1:H1"/>
    <mergeCell ref="A2:H2"/>
    <mergeCell ref="A7:B7"/>
    <mergeCell ref="A8:A13"/>
    <mergeCell ref="E4:F4"/>
    <mergeCell ref="G4:H4"/>
    <mergeCell ref="A4:A5"/>
    <mergeCell ref="B4:B5"/>
    <mergeCell ref="C4:C5"/>
    <mergeCell ref="D4:D5"/>
    <mergeCell ref="A15:A18"/>
    <mergeCell ref="A19:A21"/>
    <mergeCell ref="A23:B23"/>
    <mergeCell ref="A41:B41"/>
    <mergeCell ref="A42:A43"/>
    <mergeCell ref="A28:A30"/>
    <mergeCell ref="A31:A33"/>
    <mergeCell ref="A35:B35"/>
    <mergeCell ref="A40:B40"/>
  </mergeCells>
  <phoneticPr fontId="0" type="noConversion"/>
  <pageMargins left="0.47" right="0.33" top="0.2" bottom="0.24" header="0.2" footer="0.24"/>
  <pageSetup paperSize="9" scale="7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abSelected="1" topLeftCell="A64" zoomScaleNormal="100" zoomScaleSheetLayoutView="75" workbookViewId="0">
      <selection activeCell="E79" sqref="E79"/>
    </sheetView>
  </sheetViews>
  <sheetFormatPr defaultRowHeight="15.75" x14ac:dyDescent="0.2"/>
  <cols>
    <col min="1" max="1" width="4.7109375" style="3" customWidth="1"/>
    <col min="2" max="2" width="74.42578125" style="3" bestFit="1" customWidth="1"/>
    <col min="3" max="3" width="5.7109375" style="3" customWidth="1"/>
    <col min="4" max="4" width="7.140625" style="3" customWidth="1"/>
    <col min="5" max="5" width="9.5703125" style="3" customWidth="1"/>
    <col min="6" max="6" width="11" style="3" customWidth="1"/>
    <col min="7" max="7" width="11.7109375" style="3" customWidth="1"/>
    <col min="8" max="8" width="11.42578125" style="3" customWidth="1"/>
    <col min="9" max="9" width="9.140625" style="3" hidden="1" customWidth="1"/>
    <col min="10" max="16384" width="9.140625" style="3"/>
  </cols>
  <sheetData>
    <row r="1" spans="1:9" x14ac:dyDescent="0.2">
      <c r="C1" s="4"/>
      <c r="D1" s="4"/>
      <c r="E1" s="293" t="s">
        <v>0</v>
      </c>
      <c r="F1" s="293"/>
      <c r="G1" s="293"/>
      <c r="H1" s="293"/>
    </row>
    <row r="2" spans="1:9" ht="18.75" x14ac:dyDescent="0.2">
      <c r="A2" s="5"/>
      <c r="B2" s="126" t="s">
        <v>303</v>
      </c>
      <c r="E2" s="293" t="s">
        <v>1</v>
      </c>
      <c r="F2" s="293"/>
      <c r="G2" s="293"/>
      <c r="H2" s="293"/>
    </row>
    <row r="3" spans="1:9" x14ac:dyDescent="0.2">
      <c r="A3" s="293"/>
      <c r="B3" s="293"/>
      <c r="C3" s="293"/>
      <c r="D3" s="4"/>
      <c r="E3" s="222" t="s">
        <v>53</v>
      </c>
      <c r="F3" s="222"/>
      <c r="G3" s="222"/>
      <c r="H3" s="222"/>
    </row>
    <row r="4" spans="1:9" x14ac:dyDescent="0.2">
      <c r="E4" s="293" t="s">
        <v>2</v>
      </c>
      <c r="F4" s="293"/>
      <c r="G4" s="293"/>
      <c r="H4" s="293"/>
    </row>
    <row r="5" spans="1:9" x14ac:dyDescent="0.2">
      <c r="H5" s="7" t="s">
        <v>150</v>
      </c>
    </row>
    <row r="6" spans="1:9" x14ac:dyDescent="0.2">
      <c r="F6" s="7" t="s">
        <v>6</v>
      </c>
      <c r="G6" s="7"/>
      <c r="H6" s="7"/>
    </row>
    <row r="7" spans="1:9" ht="18.75" x14ac:dyDescent="0.2">
      <c r="A7" s="291" t="s">
        <v>3</v>
      </c>
      <c r="B7" s="291"/>
      <c r="C7" s="291"/>
      <c r="D7" s="291"/>
      <c r="E7" s="291"/>
      <c r="F7" s="291"/>
      <c r="G7" s="291"/>
      <c r="H7" s="291"/>
    </row>
    <row r="8" spans="1:9" ht="18.75" x14ac:dyDescent="0.2">
      <c r="A8" s="291" t="s">
        <v>4</v>
      </c>
      <c r="B8" s="291"/>
      <c r="C8" s="291"/>
      <c r="D8" s="291"/>
      <c r="E8" s="291"/>
      <c r="F8" s="291"/>
      <c r="G8" s="291"/>
      <c r="H8" s="291"/>
    </row>
    <row r="9" spans="1:9" ht="18.75" x14ac:dyDescent="0.2">
      <c r="A9" s="291" t="s">
        <v>5</v>
      </c>
      <c r="B9" s="291"/>
      <c r="C9" s="291"/>
      <c r="D9" s="291"/>
      <c r="E9" s="291"/>
      <c r="F9" s="291"/>
      <c r="G9" s="291"/>
      <c r="H9" s="291"/>
    </row>
    <row r="10" spans="1:9" ht="18.75" x14ac:dyDescent="0.2">
      <c r="A10" s="292" t="s">
        <v>310</v>
      </c>
      <c r="B10" s="291"/>
      <c r="C10" s="291"/>
      <c r="D10" s="291"/>
      <c r="E10" s="291"/>
      <c r="F10" s="291"/>
      <c r="G10" s="291"/>
      <c r="H10" s="291"/>
    </row>
    <row r="11" spans="1:9" ht="16.5" thickBot="1" x14ac:dyDescent="0.25">
      <c r="H11" s="3" t="s">
        <v>7</v>
      </c>
    </row>
    <row r="12" spans="1:9" x14ac:dyDescent="0.2">
      <c r="A12" s="287" t="s">
        <v>8</v>
      </c>
      <c r="B12" s="289" t="s">
        <v>9</v>
      </c>
      <c r="C12" s="224" t="s">
        <v>10</v>
      </c>
      <c r="D12" s="224" t="s">
        <v>11</v>
      </c>
      <c r="E12" s="280" t="s">
        <v>12</v>
      </c>
      <c r="F12" s="280"/>
      <c r="G12" s="280" t="s">
        <v>13</v>
      </c>
      <c r="H12" s="281"/>
    </row>
    <row r="13" spans="1:9" ht="29.25" customHeight="1" thickBot="1" x14ac:dyDescent="0.25">
      <c r="A13" s="288"/>
      <c r="B13" s="290"/>
      <c r="C13" s="228"/>
      <c r="D13" s="228"/>
      <c r="E13" s="12" t="s">
        <v>14</v>
      </c>
      <c r="F13" s="11" t="s">
        <v>15</v>
      </c>
      <c r="G13" s="11" t="s">
        <v>14</v>
      </c>
      <c r="H13" s="13" t="s">
        <v>15</v>
      </c>
    </row>
    <row r="14" spans="1:9" ht="16.5" thickBot="1" x14ac:dyDescent="0.25">
      <c r="A14" s="16">
        <v>1</v>
      </c>
      <c r="B14" s="17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5">
        <v>8</v>
      </c>
      <c r="I14" s="3" t="s">
        <v>149</v>
      </c>
    </row>
    <row r="15" spans="1:9" ht="19.5" thickBot="1" x14ac:dyDescent="0.25">
      <c r="A15" s="282" t="s">
        <v>16</v>
      </c>
      <c r="B15" s="283"/>
      <c r="C15" s="283"/>
      <c r="D15" s="283"/>
      <c r="E15" s="283"/>
      <c r="F15" s="283"/>
      <c r="G15" s="283"/>
      <c r="H15" s="284"/>
    </row>
    <row r="16" spans="1:9" ht="17.25" x14ac:dyDescent="0.2">
      <c r="A16" s="18"/>
      <c r="B16" s="285" t="s">
        <v>17</v>
      </c>
      <c r="C16" s="285"/>
      <c r="D16" s="285"/>
      <c r="E16" s="285"/>
      <c r="F16" s="285"/>
      <c r="G16" s="285"/>
      <c r="H16" s="286"/>
    </row>
    <row r="17" spans="1:8" x14ac:dyDescent="0.2">
      <c r="A17" s="30">
        <v>1</v>
      </c>
      <c r="B17" s="8" t="s">
        <v>18</v>
      </c>
      <c r="C17" s="9">
        <v>10</v>
      </c>
      <c r="D17" s="9" t="s">
        <v>19</v>
      </c>
      <c r="E17" s="9"/>
      <c r="F17" s="9"/>
      <c r="G17" s="9"/>
      <c r="H17" s="19"/>
    </row>
    <row r="18" spans="1:8" x14ac:dyDescent="0.2">
      <c r="A18" s="30">
        <v>2</v>
      </c>
      <c r="B18" s="8" t="s">
        <v>20</v>
      </c>
      <c r="C18" s="9">
        <v>20</v>
      </c>
      <c r="D18" s="9" t="s">
        <v>19</v>
      </c>
      <c r="E18" s="9"/>
      <c r="F18" s="9"/>
      <c r="G18" s="9"/>
      <c r="H18" s="19">
        <v>17.899999999999999</v>
      </c>
    </row>
    <row r="19" spans="1:8" x14ac:dyDescent="0.2">
      <c r="A19" s="30">
        <v>3</v>
      </c>
      <c r="B19" s="8" t="s">
        <v>21</v>
      </c>
      <c r="C19" s="9">
        <v>30</v>
      </c>
      <c r="D19" s="9" t="s">
        <v>19</v>
      </c>
      <c r="E19" s="9"/>
      <c r="F19" s="9"/>
      <c r="G19" s="9"/>
      <c r="H19" s="19"/>
    </row>
    <row r="20" spans="1:8" x14ac:dyDescent="0.2">
      <c r="A20" s="30">
        <v>4</v>
      </c>
      <c r="B20" s="8" t="s">
        <v>22</v>
      </c>
      <c r="C20" s="9">
        <v>40</v>
      </c>
      <c r="D20" s="9" t="s">
        <v>23</v>
      </c>
      <c r="E20" s="9" t="s">
        <v>24</v>
      </c>
      <c r="F20" s="9"/>
      <c r="G20" s="9" t="s">
        <v>24</v>
      </c>
      <c r="H20" s="19"/>
    </row>
    <row r="21" spans="1:8" x14ac:dyDescent="0.2">
      <c r="A21" s="30">
        <v>5</v>
      </c>
      <c r="B21" s="8" t="s">
        <v>25</v>
      </c>
      <c r="C21" s="9">
        <v>50</v>
      </c>
      <c r="D21" s="9" t="s">
        <v>23</v>
      </c>
      <c r="E21" s="9" t="s">
        <v>24</v>
      </c>
      <c r="F21" s="9"/>
      <c r="G21" s="9" t="s">
        <v>24</v>
      </c>
      <c r="H21" s="19"/>
    </row>
    <row r="22" spans="1:8" x14ac:dyDescent="0.2">
      <c r="A22" s="30">
        <v>6</v>
      </c>
      <c r="B22" s="8" t="s">
        <v>27</v>
      </c>
      <c r="C22" s="9">
        <v>60</v>
      </c>
      <c r="D22" s="9" t="s">
        <v>19</v>
      </c>
      <c r="E22" s="9"/>
      <c r="F22" s="9"/>
      <c r="G22" s="9"/>
      <c r="H22" s="19"/>
    </row>
    <row r="23" spans="1:8" x14ac:dyDescent="0.2">
      <c r="A23" s="30">
        <v>7</v>
      </c>
      <c r="B23" s="8" t="s">
        <v>28</v>
      </c>
      <c r="C23" s="9">
        <v>70</v>
      </c>
      <c r="D23" s="9" t="s">
        <v>23</v>
      </c>
      <c r="E23" s="9"/>
      <c r="F23" s="9"/>
      <c r="G23" s="9"/>
      <c r="H23" s="19"/>
    </row>
    <row r="24" spans="1:8" x14ac:dyDescent="0.2">
      <c r="A24" s="30">
        <v>8</v>
      </c>
      <c r="B24" s="8" t="s">
        <v>29</v>
      </c>
      <c r="C24" s="9">
        <v>71</v>
      </c>
      <c r="D24" s="9" t="s">
        <v>23</v>
      </c>
      <c r="E24" s="9"/>
      <c r="F24" s="9"/>
      <c r="G24" s="9"/>
      <c r="H24" s="19"/>
    </row>
    <row r="25" spans="1:8" x14ac:dyDescent="0.2">
      <c r="A25" s="30">
        <v>9</v>
      </c>
      <c r="B25" s="8" t="s">
        <v>153</v>
      </c>
      <c r="C25" s="9">
        <v>72</v>
      </c>
      <c r="D25" s="9"/>
      <c r="E25" s="9"/>
      <c r="F25" s="9"/>
      <c r="G25" s="9"/>
      <c r="H25" s="19"/>
    </row>
    <row r="26" spans="1:8" ht="18" thickBot="1" x14ac:dyDescent="0.25">
      <c r="A26" s="273" t="s">
        <v>30</v>
      </c>
      <c r="B26" s="274"/>
      <c r="C26" s="24">
        <v>80</v>
      </c>
      <c r="D26" s="24" t="s">
        <v>154</v>
      </c>
      <c r="E26" s="24"/>
      <c r="F26" s="24"/>
      <c r="G26" s="24"/>
      <c r="H26" s="24">
        <f>H18+H19</f>
        <v>17.899999999999999</v>
      </c>
    </row>
    <row r="27" spans="1:8" ht="16.5" thickBot="1" x14ac:dyDescent="0.25">
      <c r="A27" s="20" t="s">
        <v>155</v>
      </c>
      <c r="B27" s="21" t="s">
        <v>26</v>
      </c>
      <c r="C27" s="22">
        <v>81</v>
      </c>
      <c r="D27" s="22" t="s">
        <v>154</v>
      </c>
      <c r="E27" s="22" t="s">
        <v>24</v>
      </c>
      <c r="F27" s="22"/>
      <c r="G27" s="22" t="s">
        <v>24</v>
      </c>
      <c r="H27" s="23">
        <f>H24+H25</f>
        <v>0</v>
      </c>
    </row>
    <row r="28" spans="1:8" ht="18" thickBot="1" x14ac:dyDescent="0.25">
      <c r="A28" s="262" t="s">
        <v>31</v>
      </c>
      <c r="B28" s="263"/>
      <c r="C28" s="263"/>
      <c r="D28" s="263"/>
      <c r="E28" s="263"/>
      <c r="F28" s="263"/>
      <c r="G28" s="263"/>
      <c r="H28" s="275"/>
    </row>
    <row r="29" spans="1:8" x14ac:dyDescent="0.2">
      <c r="A29" s="276">
        <v>1</v>
      </c>
      <c r="B29" s="277" t="s">
        <v>156</v>
      </c>
      <c r="C29" s="35">
        <v>90</v>
      </c>
      <c r="D29" s="35" t="s">
        <v>19</v>
      </c>
      <c r="E29" s="35">
        <f>E31+E33+E35+E37</f>
        <v>100</v>
      </c>
      <c r="F29" s="35"/>
      <c r="G29" s="35">
        <f>G31+G33+G35+G37</f>
        <v>132</v>
      </c>
      <c r="H29" s="36"/>
    </row>
    <row r="30" spans="1:8" ht="16.5" thickBot="1" x14ac:dyDescent="0.25">
      <c r="A30" s="250"/>
      <c r="B30" s="278"/>
      <c r="C30" s="31">
        <v>91</v>
      </c>
      <c r="D30" s="31" t="s">
        <v>32</v>
      </c>
      <c r="E30" s="31">
        <f>E32+E34+E36+E38</f>
        <v>1100</v>
      </c>
      <c r="F30" s="31">
        <f>F32+F34+F36+F38</f>
        <v>401.9</v>
      </c>
      <c r="G30" s="31">
        <f>G32+G34+G36+G38</f>
        <v>1304</v>
      </c>
      <c r="H30" s="37">
        <f>H32+H34+H36+H38</f>
        <v>73.699999999999989</v>
      </c>
    </row>
    <row r="31" spans="1:8" x14ac:dyDescent="0.2">
      <c r="A31" s="250"/>
      <c r="B31" s="279" t="s">
        <v>33</v>
      </c>
      <c r="C31" s="25">
        <v>100</v>
      </c>
      <c r="D31" s="25" t="s">
        <v>19</v>
      </c>
      <c r="E31" s="25">
        <v>50</v>
      </c>
      <c r="F31" s="25"/>
      <c r="G31" s="25">
        <v>57</v>
      </c>
      <c r="H31" s="38"/>
    </row>
    <row r="32" spans="1:8" x14ac:dyDescent="0.2">
      <c r="A32" s="250"/>
      <c r="B32" s="258"/>
      <c r="C32" s="32">
        <v>101</v>
      </c>
      <c r="D32" s="32" t="s">
        <v>32</v>
      </c>
      <c r="E32" s="32">
        <v>500</v>
      </c>
      <c r="F32" s="32">
        <v>167.3</v>
      </c>
      <c r="G32" s="32">
        <v>472</v>
      </c>
      <c r="H32" s="39">
        <v>28.8</v>
      </c>
    </row>
    <row r="33" spans="1:9" x14ac:dyDescent="0.2">
      <c r="A33" s="250"/>
      <c r="B33" s="257" t="s">
        <v>34</v>
      </c>
      <c r="C33" s="32">
        <v>110</v>
      </c>
      <c r="D33" s="32" t="s">
        <v>19</v>
      </c>
      <c r="E33" s="32">
        <v>50</v>
      </c>
      <c r="F33" s="32"/>
      <c r="G33" s="32">
        <v>74</v>
      </c>
      <c r="H33" s="39"/>
    </row>
    <row r="34" spans="1:9" x14ac:dyDescent="0.2">
      <c r="A34" s="250"/>
      <c r="B34" s="258"/>
      <c r="C34" s="32">
        <v>111</v>
      </c>
      <c r="D34" s="32" t="s">
        <v>32</v>
      </c>
      <c r="E34" s="32">
        <v>600</v>
      </c>
      <c r="F34" s="32">
        <v>234.6</v>
      </c>
      <c r="G34" s="32">
        <v>816</v>
      </c>
      <c r="H34" s="39">
        <v>42.8</v>
      </c>
    </row>
    <row r="35" spans="1:9" x14ac:dyDescent="0.2">
      <c r="A35" s="250"/>
      <c r="B35" s="257" t="s">
        <v>35</v>
      </c>
      <c r="C35" s="32">
        <v>120</v>
      </c>
      <c r="D35" s="32" t="s">
        <v>19</v>
      </c>
      <c r="E35" s="32"/>
      <c r="F35" s="32"/>
      <c r="G35" s="32"/>
      <c r="H35" s="39"/>
    </row>
    <row r="36" spans="1:9" x14ac:dyDescent="0.2">
      <c r="A36" s="250"/>
      <c r="B36" s="258"/>
      <c r="C36" s="32">
        <v>121</v>
      </c>
      <c r="D36" s="32" t="s">
        <v>32</v>
      </c>
      <c r="E36" s="32"/>
      <c r="F36" s="32"/>
      <c r="G36" s="32"/>
      <c r="H36" s="39"/>
    </row>
    <row r="37" spans="1:9" x14ac:dyDescent="0.2">
      <c r="A37" s="250"/>
      <c r="B37" s="257" t="s">
        <v>36</v>
      </c>
      <c r="C37" s="32">
        <v>130</v>
      </c>
      <c r="D37" s="32" t="s">
        <v>19</v>
      </c>
      <c r="E37" s="32"/>
      <c r="F37" s="32"/>
      <c r="G37" s="32">
        <v>1</v>
      </c>
      <c r="H37" s="39"/>
    </row>
    <row r="38" spans="1:9" x14ac:dyDescent="0.2">
      <c r="A38" s="251"/>
      <c r="B38" s="258"/>
      <c r="C38" s="32">
        <v>131</v>
      </c>
      <c r="D38" s="32" t="s">
        <v>32</v>
      </c>
      <c r="E38" s="32"/>
      <c r="F38" s="32"/>
      <c r="G38" s="32">
        <v>16</v>
      </c>
      <c r="H38" s="39">
        <v>2.1</v>
      </c>
    </row>
    <row r="39" spans="1:9" ht="24" customHeight="1" x14ac:dyDescent="0.2">
      <c r="A39" s="249">
        <v>2</v>
      </c>
      <c r="B39" s="259" t="s">
        <v>157</v>
      </c>
      <c r="C39" s="32">
        <v>140</v>
      </c>
      <c r="D39" s="32" t="s">
        <v>19</v>
      </c>
      <c r="E39" s="32">
        <f>E41+E47+E49+E51+E53+E55+E57</f>
        <v>15</v>
      </c>
      <c r="F39" s="32"/>
      <c r="G39" s="32">
        <f>G41+G47+G49+G51+G53+G55</f>
        <v>33</v>
      </c>
      <c r="H39" s="32"/>
    </row>
    <row r="40" spans="1:9" ht="24" customHeight="1" x14ac:dyDescent="0.2">
      <c r="A40" s="250"/>
      <c r="B40" s="259"/>
      <c r="C40" s="32">
        <v>141</v>
      </c>
      <c r="D40" s="32" t="s">
        <v>32</v>
      </c>
      <c r="E40" s="32">
        <f>E42+E48+E50+E52+E54+E56+E58</f>
        <v>930</v>
      </c>
      <c r="F40" s="32">
        <f>F42+F48+F50+F52+F54+F56</f>
        <v>83.3</v>
      </c>
      <c r="G40" s="32">
        <f>G42+G48+G50+G52+G54+G56</f>
        <v>2611</v>
      </c>
      <c r="H40" s="39">
        <f>H42+H48+H50+H52+H54+H56</f>
        <v>360</v>
      </c>
    </row>
    <row r="41" spans="1:9" x14ac:dyDescent="0.2">
      <c r="A41" s="250"/>
      <c r="B41" s="256" t="s">
        <v>158</v>
      </c>
      <c r="C41" s="25">
        <v>150</v>
      </c>
      <c r="D41" s="25" t="s">
        <v>19</v>
      </c>
      <c r="E41" s="25">
        <f>E43+E45</f>
        <v>10</v>
      </c>
      <c r="F41" s="25"/>
      <c r="G41" s="25">
        <f>G43+G45</f>
        <v>27</v>
      </c>
      <c r="H41" s="38"/>
    </row>
    <row r="42" spans="1:9" x14ac:dyDescent="0.2">
      <c r="A42" s="250"/>
      <c r="B42" s="248"/>
      <c r="C42" s="32">
        <v>151</v>
      </c>
      <c r="D42" s="32" t="s">
        <v>32</v>
      </c>
      <c r="E42" s="32">
        <f>E44+E46</f>
        <v>300</v>
      </c>
      <c r="F42" s="32">
        <f>F44+F46</f>
        <v>27.3</v>
      </c>
      <c r="G42" s="32">
        <f>G44+G46</f>
        <v>1289</v>
      </c>
      <c r="H42" s="39">
        <f>H44+H46</f>
        <v>143.1</v>
      </c>
    </row>
    <row r="43" spans="1:9" x14ac:dyDescent="0.2">
      <c r="A43" s="250"/>
      <c r="B43" s="257" t="s">
        <v>159</v>
      </c>
      <c r="C43" s="32">
        <v>160</v>
      </c>
      <c r="D43" s="25" t="s">
        <v>19</v>
      </c>
      <c r="E43" s="32">
        <v>10</v>
      </c>
      <c r="F43" s="32" t="s">
        <v>24</v>
      </c>
      <c r="G43" s="32">
        <v>25</v>
      </c>
      <c r="H43" s="39" t="s">
        <v>24</v>
      </c>
    </row>
    <row r="44" spans="1:9" x14ac:dyDescent="0.2">
      <c r="A44" s="250"/>
      <c r="B44" s="258"/>
      <c r="C44" s="32">
        <v>161</v>
      </c>
      <c r="D44" s="32" t="s">
        <v>32</v>
      </c>
      <c r="E44" s="32">
        <v>300</v>
      </c>
      <c r="F44" s="32">
        <v>27.3</v>
      </c>
      <c r="G44" s="32">
        <v>753</v>
      </c>
      <c r="H44" s="39">
        <v>76</v>
      </c>
    </row>
    <row r="45" spans="1:9" x14ac:dyDescent="0.2">
      <c r="A45" s="250"/>
      <c r="B45" s="257" t="s">
        <v>92</v>
      </c>
      <c r="C45" s="32">
        <v>170</v>
      </c>
      <c r="D45" s="32" t="s">
        <v>19</v>
      </c>
      <c r="E45" s="32"/>
      <c r="F45" s="32" t="s">
        <v>24</v>
      </c>
      <c r="G45" s="32">
        <v>2</v>
      </c>
      <c r="H45" s="39" t="s">
        <v>24</v>
      </c>
    </row>
    <row r="46" spans="1:9" x14ac:dyDescent="0.2">
      <c r="A46" s="250"/>
      <c r="B46" s="258"/>
      <c r="C46" s="32">
        <v>171</v>
      </c>
      <c r="D46" s="32" t="s">
        <v>32</v>
      </c>
      <c r="E46" s="32"/>
      <c r="F46" s="32"/>
      <c r="G46" s="32">
        <v>536</v>
      </c>
      <c r="H46" s="39">
        <v>67.099999999999994</v>
      </c>
      <c r="I46" s="3" t="s">
        <v>88</v>
      </c>
    </row>
    <row r="47" spans="1:9" x14ac:dyDescent="0.2">
      <c r="A47" s="250"/>
      <c r="B47" s="247" t="s">
        <v>160</v>
      </c>
      <c r="C47" s="32">
        <v>180</v>
      </c>
      <c r="D47" s="32" t="s">
        <v>19</v>
      </c>
      <c r="E47" s="32">
        <v>1</v>
      </c>
      <c r="F47" s="32" t="s">
        <v>24</v>
      </c>
      <c r="G47" s="32">
        <v>4</v>
      </c>
      <c r="H47" s="39" t="s">
        <v>24</v>
      </c>
    </row>
    <row r="48" spans="1:9" x14ac:dyDescent="0.2">
      <c r="A48" s="250"/>
      <c r="B48" s="248"/>
      <c r="C48" s="32">
        <v>181</v>
      </c>
      <c r="D48" s="32" t="s">
        <v>32</v>
      </c>
      <c r="E48" s="32">
        <v>350</v>
      </c>
      <c r="F48" s="32">
        <v>37</v>
      </c>
      <c r="G48" s="32">
        <v>1221</v>
      </c>
      <c r="H48" s="39">
        <v>207.3</v>
      </c>
    </row>
    <row r="49" spans="1:8" x14ac:dyDescent="0.2">
      <c r="A49" s="250"/>
      <c r="B49" s="247" t="s">
        <v>161</v>
      </c>
      <c r="C49" s="32">
        <v>190</v>
      </c>
      <c r="D49" s="32" t="s">
        <v>19</v>
      </c>
      <c r="E49" s="32"/>
      <c r="F49" s="32" t="s">
        <v>24</v>
      </c>
      <c r="G49" s="32"/>
      <c r="H49" s="39" t="s">
        <v>24</v>
      </c>
    </row>
    <row r="50" spans="1:8" x14ac:dyDescent="0.2">
      <c r="A50" s="250"/>
      <c r="B50" s="248"/>
      <c r="C50" s="32">
        <v>191</v>
      </c>
      <c r="D50" s="32" t="s">
        <v>32</v>
      </c>
      <c r="E50" s="32"/>
      <c r="F50" s="32"/>
      <c r="G50" s="32"/>
      <c r="H50" s="39"/>
    </row>
    <row r="51" spans="1:8" x14ac:dyDescent="0.2">
      <c r="A51" s="250"/>
      <c r="B51" s="247" t="s">
        <v>162</v>
      </c>
      <c r="C51" s="32">
        <v>200</v>
      </c>
      <c r="D51" s="32" t="s">
        <v>19</v>
      </c>
      <c r="E51" s="32"/>
      <c r="F51" s="32" t="s">
        <v>24</v>
      </c>
      <c r="G51" s="32"/>
      <c r="H51" s="39" t="s">
        <v>24</v>
      </c>
    </row>
    <row r="52" spans="1:8" x14ac:dyDescent="0.2">
      <c r="A52" s="250"/>
      <c r="B52" s="248"/>
      <c r="C52" s="32">
        <v>201</v>
      </c>
      <c r="D52" s="32" t="s">
        <v>32</v>
      </c>
      <c r="E52" s="32"/>
      <c r="F52" s="32"/>
      <c r="G52" s="32"/>
      <c r="H52" s="39"/>
    </row>
    <row r="53" spans="1:8" x14ac:dyDescent="0.2">
      <c r="A53" s="250"/>
      <c r="B53" s="247" t="s">
        <v>163</v>
      </c>
      <c r="C53" s="32">
        <v>210</v>
      </c>
      <c r="D53" s="32" t="s">
        <v>19</v>
      </c>
      <c r="E53" s="32"/>
      <c r="F53" s="32" t="s">
        <v>24</v>
      </c>
      <c r="G53" s="32"/>
      <c r="H53" s="39" t="s">
        <v>24</v>
      </c>
    </row>
    <row r="54" spans="1:8" x14ac:dyDescent="0.2">
      <c r="A54" s="250"/>
      <c r="B54" s="248"/>
      <c r="C54" s="32">
        <v>211</v>
      </c>
      <c r="D54" s="32" t="s">
        <v>32</v>
      </c>
      <c r="E54" s="32"/>
      <c r="F54" s="32"/>
      <c r="G54" s="32"/>
      <c r="H54" s="39"/>
    </row>
    <row r="55" spans="1:8" x14ac:dyDescent="0.2">
      <c r="A55" s="250"/>
      <c r="B55" s="247" t="s">
        <v>164</v>
      </c>
      <c r="C55" s="32">
        <v>220</v>
      </c>
      <c r="D55" s="32" t="s">
        <v>19</v>
      </c>
      <c r="E55" s="32">
        <v>3</v>
      </c>
      <c r="F55" s="32" t="s">
        <v>24</v>
      </c>
      <c r="G55" s="32">
        <v>2</v>
      </c>
      <c r="H55" s="39" t="s">
        <v>24</v>
      </c>
    </row>
    <row r="56" spans="1:8" x14ac:dyDescent="0.2">
      <c r="A56" s="251"/>
      <c r="B56" s="248"/>
      <c r="C56" s="32">
        <v>221</v>
      </c>
      <c r="D56" s="32" t="s">
        <v>32</v>
      </c>
      <c r="E56" s="32">
        <v>180</v>
      </c>
      <c r="F56" s="32">
        <v>19</v>
      </c>
      <c r="G56" s="32">
        <v>101</v>
      </c>
      <c r="H56" s="39">
        <v>9.6</v>
      </c>
    </row>
    <row r="57" spans="1:8" x14ac:dyDescent="0.2">
      <c r="A57" s="249">
        <v>3</v>
      </c>
      <c r="B57" s="247" t="s">
        <v>165</v>
      </c>
      <c r="C57" s="32">
        <v>230</v>
      </c>
      <c r="D57" s="32" t="s">
        <v>19</v>
      </c>
      <c r="E57" s="32">
        <v>1</v>
      </c>
      <c r="F57" s="32" t="s">
        <v>24</v>
      </c>
      <c r="G57" s="32">
        <v>1</v>
      </c>
      <c r="H57" s="39" t="s">
        <v>24</v>
      </c>
    </row>
    <row r="58" spans="1:8" x14ac:dyDescent="0.2">
      <c r="A58" s="251"/>
      <c r="B58" s="248"/>
      <c r="C58" s="32">
        <v>231</v>
      </c>
      <c r="D58" s="32" t="s">
        <v>32</v>
      </c>
      <c r="E58" s="32">
        <v>100</v>
      </c>
      <c r="F58" s="32">
        <v>10.6</v>
      </c>
      <c r="G58" s="32">
        <v>176</v>
      </c>
      <c r="H58" s="39">
        <v>23.6</v>
      </c>
    </row>
    <row r="59" spans="1:8" ht="16.5" thickBot="1" x14ac:dyDescent="0.25">
      <c r="A59" s="40">
        <v>4</v>
      </c>
      <c r="B59" s="41" t="s">
        <v>37</v>
      </c>
      <c r="C59" s="31">
        <v>240</v>
      </c>
      <c r="D59" s="31" t="s">
        <v>23</v>
      </c>
      <c r="E59" s="31" t="s">
        <v>24</v>
      </c>
      <c r="F59" s="55"/>
      <c r="G59" s="55"/>
      <c r="H59" s="37"/>
    </row>
    <row r="60" spans="1:8" ht="18" thickBot="1" x14ac:dyDescent="0.25">
      <c r="A60" s="232" t="s">
        <v>38</v>
      </c>
      <c r="B60" s="233"/>
      <c r="C60" s="44">
        <v>250</v>
      </c>
      <c r="D60" s="44" t="s">
        <v>154</v>
      </c>
      <c r="E60" s="132"/>
      <c r="F60" s="91">
        <f>F30+F40+F58</f>
        <v>495.8</v>
      </c>
      <c r="G60" s="42"/>
      <c r="H60" s="133">
        <f>H30+H40+H58</f>
        <v>457.3</v>
      </c>
    </row>
    <row r="61" spans="1:8" x14ac:dyDescent="0.2">
      <c r="A61" s="252" t="s">
        <v>155</v>
      </c>
      <c r="B61" s="254" t="s">
        <v>166</v>
      </c>
      <c r="C61" s="35">
        <v>260</v>
      </c>
      <c r="D61" s="35" t="s">
        <v>19</v>
      </c>
      <c r="E61" s="46"/>
      <c r="F61" s="46" t="s">
        <v>24</v>
      </c>
      <c r="G61" s="46"/>
      <c r="H61" s="47" t="s">
        <v>24</v>
      </c>
    </row>
    <row r="62" spans="1:8" ht="16.5" thickBot="1" x14ac:dyDescent="0.25">
      <c r="A62" s="253"/>
      <c r="B62" s="255"/>
      <c r="C62" s="31">
        <v>261</v>
      </c>
      <c r="D62" s="31" t="s">
        <v>32</v>
      </c>
      <c r="E62" s="48"/>
      <c r="F62" s="48"/>
      <c r="G62" s="48"/>
      <c r="H62" s="49"/>
    </row>
    <row r="63" spans="1:8" ht="18" thickBot="1" x14ac:dyDescent="0.25">
      <c r="A63" s="229" t="s">
        <v>39</v>
      </c>
      <c r="B63" s="230"/>
      <c r="C63" s="230"/>
      <c r="D63" s="230"/>
      <c r="E63" s="230"/>
      <c r="F63" s="230"/>
      <c r="G63" s="230"/>
      <c r="H63" s="231"/>
    </row>
    <row r="64" spans="1:8" ht="31.5" x14ac:dyDescent="0.2">
      <c r="A64" s="71">
        <v>1</v>
      </c>
      <c r="B64" s="50" t="s">
        <v>301</v>
      </c>
      <c r="C64" s="25">
        <v>270</v>
      </c>
      <c r="D64" s="25" t="s">
        <v>19</v>
      </c>
      <c r="E64" s="28"/>
      <c r="F64" s="28"/>
      <c r="G64" s="28"/>
      <c r="H64" s="77"/>
    </row>
    <row r="65" spans="1:8" x14ac:dyDescent="0.2">
      <c r="A65" s="58">
        <v>2</v>
      </c>
      <c r="B65" s="51" t="s">
        <v>40</v>
      </c>
      <c r="C65" s="32">
        <v>280</v>
      </c>
      <c r="D65" s="32" t="s">
        <v>19</v>
      </c>
      <c r="E65" s="51"/>
      <c r="F65" s="51"/>
      <c r="G65" s="51"/>
      <c r="H65" s="78"/>
    </row>
    <row r="66" spans="1:8" x14ac:dyDescent="0.2">
      <c r="A66" s="58">
        <v>3</v>
      </c>
      <c r="B66" s="51" t="s">
        <v>41</v>
      </c>
      <c r="C66" s="32">
        <v>290</v>
      </c>
      <c r="D66" s="32" t="s">
        <v>32</v>
      </c>
      <c r="E66" s="51">
        <v>930</v>
      </c>
      <c r="F66" s="51">
        <v>96.3</v>
      </c>
      <c r="G66" s="51">
        <v>2753</v>
      </c>
      <c r="H66" s="78">
        <v>368.9</v>
      </c>
    </row>
    <row r="67" spans="1:8" x14ac:dyDescent="0.2">
      <c r="A67" s="58">
        <v>4</v>
      </c>
      <c r="B67" s="51" t="s">
        <v>42</v>
      </c>
      <c r="C67" s="32">
        <v>300</v>
      </c>
      <c r="D67" s="32" t="s">
        <v>23</v>
      </c>
      <c r="E67" s="32" t="s">
        <v>24</v>
      </c>
      <c r="F67" s="51"/>
      <c r="G67" s="32" t="s">
        <v>24</v>
      </c>
      <c r="H67" s="78"/>
    </row>
    <row r="68" spans="1:8" x14ac:dyDescent="0.2">
      <c r="A68" s="239">
        <v>5</v>
      </c>
      <c r="B68" s="51" t="s">
        <v>167</v>
      </c>
      <c r="C68" s="32">
        <v>310</v>
      </c>
      <c r="D68" s="32" t="s">
        <v>23</v>
      </c>
      <c r="E68" s="32" t="s">
        <v>24</v>
      </c>
      <c r="F68" s="43"/>
      <c r="G68" s="43"/>
      <c r="H68" s="78"/>
    </row>
    <row r="69" spans="1:8" x14ac:dyDescent="0.2">
      <c r="A69" s="240"/>
      <c r="B69" s="51" t="s">
        <v>168</v>
      </c>
      <c r="C69" s="32">
        <v>311</v>
      </c>
      <c r="D69" s="32" t="s">
        <v>43</v>
      </c>
      <c r="E69" s="43"/>
      <c r="F69" s="43"/>
      <c r="G69" s="43"/>
      <c r="H69" s="59"/>
    </row>
    <row r="70" spans="1:8" ht="16.5" thickBot="1" x14ac:dyDescent="0.25">
      <c r="A70" s="269"/>
      <c r="B70" s="27" t="s">
        <v>169</v>
      </c>
      <c r="C70" s="26">
        <v>312</v>
      </c>
      <c r="D70" s="26" t="s">
        <v>43</v>
      </c>
      <c r="E70" s="55"/>
      <c r="F70" s="55"/>
      <c r="G70" s="55"/>
      <c r="H70" s="135"/>
    </row>
    <row r="71" spans="1:8" ht="18" thickBot="1" x14ac:dyDescent="0.25">
      <c r="A71" s="260" t="s">
        <v>44</v>
      </c>
      <c r="B71" s="261"/>
      <c r="C71" s="33">
        <v>320</v>
      </c>
      <c r="D71" s="134" t="s">
        <v>23</v>
      </c>
      <c r="E71" s="91"/>
      <c r="F71" s="33">
        <f>F64+F65+F66+F67+F68</f>
        <v>96.3</v>
      </c>
      <c r="G71" s="33"/>
      <c r="H71" s="42">
        <f>H64+H65+H66+H67+H68</f>
        <v>368.9</v>
      </c>
    </row>
    <row r="72" spans="1:8" ht="18" thickBot="1" x14ac:dyDescent="0.25">
      <c r="A72" s="262" t="s">
        <v>170</v>
      </c>
      <c r="B72" s="263"/>
      <c r="C72" s="263"/>
      <c r="D72" s="263"/>
      <c r="E72" s="263"/>
      <c r="F72" s="263"/>
      <c r="G72" s="264"/>
      <c r="H72" s="79"/>
    </row>
    <row r="73" spans="1:8" x14ac:dyDescent="0.2">
      <c r="A73" s="272">
        <v>1</v>
      </c>
      <c r="B73" s="57" t="s">
        <v>171</v>
      </c>
      <c r="C73" s="35">
        <v>330</v>
      </c>
      <c r="D73" s="35" t="s">
        <v>19</v>
      </c>
      <c r="E73" s="35">
        <f>E74+E75</f>
        <v>190</v>
      </c>
      <c r="F73" s="35">
        <f>F74+F75</f>
        <v>174.9</v>
      </c>
      <c r="G73" s="35">
        <f>G74+G75</f>
        <v>208.2</v>
      </c>
      <c r="H73" s="35">
        <f>H74+H75</f>
        <v>282.2</v>
      </c>
    </row>
    <row r="74" spans="1:8" x14ac:dyDescent="0.2">
      <c r="A74" s="270"/>
      <c r="B74" s="51" t="s">
        <v>172</v>
      </c>
      <c r="C74" s="32">
        <v>331</v>
      </c>
      <c r="D74" s="32" t="s">
        <v>19</v>
      </c>
      <c r="E74" s="32">
        <v>190</v>
      </c>
      <c r="F74" s="32">
        <v>174.9</v>
      </c>
      <c r="G74" s="32">
        <v>208.2</v>
      </c>
      <c r="H74" s="39">
        <v>282.2</v>
      </c>
    </row>
    <row r="75" spans="1:8" x14ac:dyDescent="0.2">
      <c r="A75" s="270"/>
      <c r="B75" s="51" t="s">
        <v>173</v>
      </c>
      <c r="C75" s="32">
        <v>332</v>
      </c>
      <c r="D75" s="32" t="s">
        <v>19</v>
      </c>
      <c r="E75" s="32"/>
      <c r="F75" s="32"/>
      <c r="G75" s="32"/>
      <c r="H75" s="39"/>
    </row>
    <row r="76" spans="1:8" x14ac:dyDescent="0.2">
      <c r="A76" s="58">
        <v>2</v>
      </c>
      <c r="B76" s="51" t="s">
        <v>47</v>
      </c>
      <c r="C76" s="32">
        <v>340</v>
      </c>
      <c r="D76" s="32" t="s">
        <v>19</v>
      </c>
      <c r="E76" s="32"/>
      <c r="F76" s="32"/>
      <c r="G76" s="32"/>
      <c r="H76" s="39"/>
    </row>
    <row r="77" spans="1:8" x14ac:dyDescent="0.2">
      <c r="A77" s="58">
        <v>3</v>
      </c>
      <c r="B77" s="51" t="s">
        <v>48</v>
      </c>
      <c r="C77" s="32">
        <v>350</v>
      </c>
      <c r="D77" s="32" t="s">
        <v>19</v>
      </c>
      <c r="E77" s="32"/>
      <c r="F77" s="32"/>
      <c r="G77" s="32"/>
      <c r="H77" s="39"/>
    </row>
    <row r="78" spans="1:8" x14ac:dyDescent="0.2">
      <c r="A78" s="58">
        <v>4</v>
      </c>
      <c r="B78" s="51" t="s">
        <v>49</v>
      </c>
      <c r="C78" s="32">
        <v>360</v>
      </c>
      <c r="D78" s="32" t="s">
        <v>19</v>
      </c>
      <c r="E78" s="32">
        <v>500</v>
      </c>
      <c r="F78" s="32">
        <v>153.5</v>
      </c>
      <c r="G78" s="32">
        <v>471.2</v>
      </c>
      <c r="H78" s="39">
        <v>99</v>
      </c>
    </row>
    <row r="79" spans="1:8" x14ac:dyDescent="0.2">
      <c r="A79" s="58">
        <v>5</v>
      </c>
      <c r="B79" s="51" t="s">
        <v>50</v>
      </c>
      <c r="C79" s="32">
        <v>370</v>
      </c>
      <c r="D79" s="32" t="s">
        <v>19</v>
      </c>
      <c r="E79" s="32">
        <v>240</v>
      </c>
      <c r="F79" s="32">
        <v>158.69999999999999</v>
      </c>
      <c r="G79" s="131">
        <v>286.8</v>
      </c>
      <c r="H79" s="39">
        <v>134.5</v>
      </c>
    </row>
    <row r="80" spans="1:8" x14ac:dyDescent="0.2">
      <c r="A80" s="270">
        <v>6</v>
      </c>
      <c r="B80" s="51" t="s">
        <v>51</v>
      </c>
      <c r="C80" s="32">
        <v>380</v>
      </c>
      <c r="D80" s="32" t="s">
        <v>19</v>
      </c>
      <c r="E80" s="32">
        <v>190</v>
      </c>
      <c r="F80" s="32">
        <v>340.6</v>
      </c>
      <c r="G80" s="32">
        <v>208.2</v>
      </c>
      <c r="H80" s="39">
        <v>459.5</v>
      </c>
    </row>
    <row r="81" spans="1:8" x14ac:dyDescent="0.2">
      <c r="A81" s="270"/>
      <c r="B81" s="51" t="s">
        <v>174</v>
      </c>
      <c r="C81" s="32">
        <v>381</v>
      </c>
      <c r="D81" s="32" t="s">
        <v>19</v>
      </c>
      <c r="E81" s="43"/>
      <c r="F81" s="43"/>
      <c r="G81" s="43"/>
      <c r="H81" s="59"/>
    </row>
    <row r="82" spans="1:8" x14ac:dyDescent="0.2">
      <c r="A82" s="270">
        <v>7</v>
      </c>
      <c r="B82" s="10" t="s">
        <v>54</v>
      </c>
      <c r="C82" s="32">
        <v>390</v>
      </c>
      <c r="D82" s="32" t="s">
        <v>55</v>
      </c>
      <c r="E82" s="32">
        <f>E83+E84+E85+E86</f>
        <v>0</v>
      </c>
      <c r="F82" s="32">
        <f>F83+F84+F85+F86</f>
        <v>0</v>
      </c>
      <c r="G82" s="32">
        <f>G83+G84+G85+G86</f>
        <v>0</v>
      </c>
      <c r="H82" s="39">
        <f>H83+H84+H85+H86</f>
        <v>11.3</v>
      </c>
    </row>
    <row r="83" spans="1:8" x14ac:dyDescent="0.2">
      <c r="A83" s="270"/>
      <c r="B83" s="10" t="s">
        <v>309</v>
      </c>
      <c r="C83" s="32">
        <v>391</v>
      </c>
      <c r="D83" s="32" t="s">
        <v>55</v>
      </c>
      <c r="E83" s="32"/>
      <c r="F83" s="32"/>
      <c r="G83" s="32"/>
      <c r="H83" s="39"/>
    </row>
    <row r="84" spans="1:8" x14ac:dyDescent="0.2">
      <c r="A84" s="270"/>
      <c r="B84" s="10" t="s">
        <v>300</v>
      </c>
      <c r="C84" s="32">
        <v>392</v>
      </c>
      <c r="D84" s="32" t="s">
        <v>55</v>
      </c>
      <c r="E84" s="32"/>
      <c r="F84" s="32"/>
      <c r="G84" s="32"/>
      <c r="H84" s="39">
        <v>11.3</v>
      </c>
    </row>
    <row r="85" spans="1:8" x14ac:dyDescent="0.2">
      <c r="A85" s="270"/>
      <c r="B85" s="10" t="s">
        <v>175</v>
      </c>
      <c r="C85" s="32">
        <v>393</v>
      </c>
      <c r="D85" s="32" t="s">
        <v>55</v>
      </c>
      <c r="E85" s="32"/>
      <c r="F85" s="32"/>
      <c r="G85" s="32"/>
      <c r="H85" s="39"/>
    </row>
    <row r="86" spans="1:8" x14ac:dyDescent="0.2">
      <c r="A86" s="270"/>
      <c r="B86" s="10" t="s">
        <v>176</v>
      </c>
      <c r="C86" s="32">
        <v>394</v>
      </c>
      <c r="D86" s="32" t="s">
        <v>55</v>
      </c>
      <c r="E86" s="32"/>
      <c r="F86" s="32"/>
      <c r="G86" s="32"/>
      <c r="H86" s="39"/>
    </row>
    <row r="87" spans="1:8" x14ac:dyDescent="0.2">
      <c r="A87" s="270"/>
      <c r="B87" s="10" t="s">
        <v>177</v>
      </c>
      <c r="C87" s="32">
        <v>395</v>
      </c>
      <c r="D87" s="32" t="s">
        <v>55</v>
      </c>
      <c r="E87" s="43"/>
      <c r="F87" s="43"/>
      <c r="G87" s="32"/>
      <c r="H87" s="39"/>
    </row>
    <row r="88" spans="1:8" x14ac:dyDescent="0.2">
      <c r="A88" s="270">
        <v>8</v>
      </c>
      <c r="B88" s="271" t="s">
        <v>56</v>
      </c>
      <c r="C88" s="32">
        <v>400</v>
      </c>
      <c r="D88" s="32" t="s">
        <v>19</v>
      </c>
      <c r="E88" s="32">
        <v>0.6</v>
      </c>
      <c r="F88" s="32">
        <v>148.6</v>
      </c>
      <c r="G88" s="32">
        <v>0.61</v>
      </c>
      <c r="H88" s="39">
        <v>242.3</v>
      </c>
    </row>
    <row r="89" spans="1:8" x14ac:dyDescent="0.2">
      <c r="A89" s="270"/>
      <c r="B89" s="271"/>
      <c r="C89" s="32">
        <v>401</v>
      </c>
      <c r="D89" s="32" t="s">
        <v>57</v>
      </c>
      <c r="E89" s="32"/>
      <c r="F89" s="39" t="s">
        <v>24</v>
      </c>
      <c r="G89" s="131"/>
      <c r="H89" s="39" t="s">
        <v>24</v>
      </c>
    </row>
    <row r="90" spans="1:8" x14ac:dyDescent="0.2">
      <c r="A90" s="58">
        <v>9</v>
      </c>
      <c r="B90" s="10" t="s">
        <v>59</v>
      </c>
      <c r="C90" s="32">
        <v>410</v>
      </c>
      <c r="D90" s="32" t="s">
        <v>19</v>
      </c>
      <c r="E90" s="32"/>
      <c r="F90" s="32"/>
      <c r="G90" s="32"/>
      <c r="H90" s="39"/>
    </row>
    <row r="91" spans="1:8" ht="16.5" thickBot="1" x14ac:dyDescent="0.25">
      <c r="A91" s="60">
        <v>10</v>
      </c>
      <c r="B91" s="61" t="s">
        <v>37</v>
      </c>
      <c r="C91" s="31">
        <v>420</v>
      </c>
      <c r="D91" s="31" t="s">
        <v>154</v>
      </c>
      <c r="E91" s="31" t="s">
        <v>24</v>
      </c>
      <c r="F91" s="48"/>
      <c r="G91" s="48"/>
      <c r="H91" s="37"/>
    </row>
    <row r="92" spans="1:8" ht="18" thickBot="1" x14ac:dyDescent="0.25">
      <c r="A92" s="265" t="s">
        <v>178</v>
      </c>
      <c r="B92" s="266"/>
      <c r="C92" s="44">
        <v>430</v>
      </c>
      <c r="D92" s="44" t="s">
        <v>154</v>
      </c>
      <c r="E92" s="44"/>
      <c r="F92" s="44">
        <f>F73+F76+F77+F78+F79+F80+F82+F88+F90+F91</f>
        <v>976.30000000000007</v>
      </c>
      <c r="G92" s="44"/>
      <c r="H92" s="45">
        <f>H73+H76+H77+H78+H79+H80+H82+H88+H90+H91</f>
        <v>1228.8</v>
      </c>
    </row>
    <row r="93" spans="1:8" ht="16.5" thickBot="1" x14ac:dyDescent="0.25">
      <c r="A93" s="267" t="s">
        <v>58</v>
      </c>
      <c r="B93" s="268"/>
      <c r="C93" s="64">
        <v>440</v>
      </c>
      <c r="D93" s="22"/>
      <c r="E93" s="22"/>
      <c r="F93" s="22"/>
      <c r="G93" s="22"/>
      <c r="H93" s="23"/>
    </row>
    <row r="94" spans="1:8" ht="18" thickBot="1" x14ac:dyDescent="0.25">
      <c r="A94" s="229" t="s">
        <v>179</v>
      </c>
      <c r="B94" s="230"/>
      <c r="C94" s="230"/>
      <c r="D94" s="230"/>
      <c r="E94" s="230"/>
      <c r="F94" s="230"/>
      <c r="G94" s="230"/>
      <c r="H94" s="231"/>
    </row>
    <row r="95" spans="1:8" x14ac:dyDescent="0.2">
      <c r="A95" s="74">
        <v>1</v>
      </c>
      <c r="B95" s="52" t="s">
        <v>60</v>
      </c>
      <c r="C95" s="25">
        <v>450</v>
      </c>
      <c r="D95" s="25" t="s">
        <v>43</v>
      </c>
      <c r="E95" s="25">
        <v>12</v>
      </c>
      <c r="F95" s="25">
        <v>24.7</v>
      </c>
      <c r="G95" s="25">
        <v>12</v>
      </c>
      <c r="H95" s="38"/>
    </row>
    <row r="96" spans="1:8" x14ac:dyDescent="0.2">
      <c r="A96" s="29">
        <v>2</v>
      </c>
      <c r="B96" s="10" t="s">
        <v>61</v>
      </c>
      <c r="C96" s="32">
        <v>460</v>
      </c>
      <c r="D96" s="32" t="s">
        <v>43</v>
      </c>
      <c r="E96" s="32"/>
      <c r="F96" s="32"/>
      <c r="G96" s="32"/>
      <c r="H96" s="39"/>
    </row>
    <row r="97" spans="1:8" x14ac:dyDescent="0.2">
      <c r="A97" s="29">
        <v>3</v>
      </c>
      <c r="B97" s="65" t="s">
        <v>62</v>
      </c>
      <c r="C97" s="32">
        <v>470</v>
      </c>
      <c r="D97" s="32" t="s">
        <v>43</v>
      </c>
      <c r="E97" s="32">
        <v>20</v>
      </c>
      <c r="F97" s="32">
        <v>0.7</v>
      </c>
      <c r="G97" s="32">
        <v>32</v>
      </c>
      <c r="H97" s="39">
        <v>0.8</v>
      </c>
    </row>
    <row r="98" spans="1:8" x14ac:dyDescent="0.2">
      <c r="A98" s="29">
        <v>4</v>
      </c>
      <c r="B98" s="10" t="s">
        <v>63</v>
      </c>
      <c r="C98" s="32">
        <v>480</v>
      </c>
      <c r="D98" s="32" t="s">
        <v>19</v>
      </c>
      <c r="E98" s="32"/>
      <c r="F98" s="32"/>
      <c r="G98" s="32"/>
      <c r="H98" s="39"/>
    </row>
    <row r="99" spans="1:8" x14ac:dyDescent="0.2">
      <c r="A99" s="29">
        <v>5</v>
      </c>
      <c r="B99" s="10" t="s">
        <v>64</v>
      </c>
      <c r="C99" s="32">
        <v>490</v>
      </c>
      <c r="D99" s="32" t="s">
        <v>154</v>
      </c>
      <c r="E99" s="32" t="s">
        <v>24</v>
      </c>
      <c r="F99" s="32"/>
      <c r="G99" s="32" t="s">
        <v>24</v>
      </c>
      <c r="H99" s="39">
        <v>156.5</v>
      </c>
    </row>
    <row r="100" spans="1:8" x14ac:dyDescent="0.2">
      <c r="A100" s="29">
        <v>6</v>
      </c>
      <c r="B100" s="10" t="s">
        <v>65</v>
      </c>
      <c r="C100" s="32">
        <v>500</v>
      </c>
      <c r="D100" s="32" t="s">
        <v>154</v>
      </c>
      <c r="E100" s="32" t="s">
        <v>24</v>
      </c>
      <c r="F100" s="32"/>
      <c r="G100" s="32" t="s">
        <v>24</v>
      </c>
      <c r="H100" s="39"/>
    </row>
    <row r="101" spans="1:8" x14ac:dyDescent="0.2">
      <c r="A101" s="29">
        <v>7</v>
      </c>
      <c r="B101" s="10" t="s">
        <v>66</v>
      </c>
      <c r="C101" s="32">
        <v>510</v>
      </c>
      <c r="D101" s="32" t="s">
        <v>67</v>
      </c>
      <c r="E101" s="32"/>
      <c r="F101" s="32"/>
      <c r="G101" s="32"/>
      <c r="H101" s="39"/>
    </row>
    <row r="102" spans="1:8" x14ac:dyDescent="0.2">
      <c r="A102" s="29">
        <v>8</v>
      </c>
      <c r="B102" s="10" t="s">
        <v>68</v>
      </c>
      <c r="C102" s="32">
        <v>520</v>
      </c>
      <c r="D102" s="32" t="s">
        <v>154</v>
      </c>
      <c r="E102" s="32" t="s">
        <v>24</v>
      </c>
      <c r="F102" s="32">
        <v>87</v>
      </c>
      <c r="G102" s="32" t="s">
        <v>24</v>
      </c>
      <c r="H102" s="39">
        <v>3.5</v>
      </c>
    </row>
    <row r="103" spans="1:8" x14ac:dyDescent="0.2">
      <c r="A103" s="29">
        <v>9</v>
      </c>
      <c r="B103" s="10" t="s">
        <v>69</v>
      </c>
      <c r="C103" s="32">
        <v>530</v>
      </c>
      <c r="D103" s="32" t="s">
        <v>154</v>
      </c>
      <c r="E103" s="32" t="s">
        <v>24</v>
      </c>
      <c r="F103" s="32"/>
      <c r="G103" s="32" t="s">
        <v>24</v>
      </c>
      <c r="H103" s="39"/>
    </row>
    <row r="104" spans="1:8" x14ac:dyDescent="0.2">
      <c r="A104" s="29">
        <v>10</v>
      </c>
      <c r="B104" s="10" t="s">
        <v>70</v>
      </c>
      <c r="C104" s="32">
        <v>540</v>
      </c>
      <c r="D104" s="32" t="s">
        <v>154</v>
      </c>
      <c r="E104" s="32" t="s">
        <v>24</v>
      </c>
      <c r="F104" s="32"/>
      <c r="G104" s="32" t="s">
        <v>24</v>
      </c>
      <c r="H104" s="39"/>
    </row>
    <row r="105" spans="1:8" ht="16.5" thickBot="1" x14ac:dyDescent="0.25">
      <c r="A105" s="75">
        <v>11</v>
      </c>
      <c r="B105" s="53" t="s">
        <v>37</v>
      </c>
      <c r="C105" s="26">
        <v>550</v>
      </c>
      <c r="D105" s="26" t="s">
        <v>154</v>
      </c>
      <c r="E105" s="26" t="s">
        <v>24</v>
      </c>
      <c r="F105" s="26">
        <v>40</v>
      </c>
      <c r="G105" s="26"/>
      <c r="H105" s="76">
        <v>32</v>
      </c>
    </row>
    <row r="106" spans="1:8" ht="18" thickBot="1" x14ac:dyDescent="0.25">
      <c r="A106" s="232" t="s">
        <v>180</v>
      </c>
      <c r="B106" s="233"/>
      <c r="C106" s="33">
        <v>560</v>
      </c>
      <c r="D106" s="33" t="s">
        <v>23</v>
      </c>
      <c r="E106" s="33"/>
      <c r="F106" s="33">
        <f>F95+F96+F97+F98+F99+F100+F101+F102+F103+F104+F105</f>
        <v>152.4</v>
      </c>
      <c r="G106" s="33"/>
      <c r="H106" s="33">
        <f>H95+H96+H97+H98+H99+H100+H101+H102+H103+H104+H105</f>
        <v>192.8</v>
      </c>
    </row>
    <row r="107" spans="1:8" ht="17.25" customHeight="1" thickBot="1" x14ac:dyDescent="0.25">
      <c r="A107" s="244" t="s">
        <v>181</v>
      </c>
      <c r="B107" s="245"/>
      <c r="C107" s="245"/>
      <c r="D107" s="245"/>
      <c r="E107" s="245"/>
      <c r="F107" s="245"/>
      <c r="G107" s="245"/>
      <c r="H107" s="246"/>
    </row>
    <row r="108" spans="1:8" x14ac:dyDescent="0.2">
      <c r="A108" s="68">
        <v>1</v>
      </c>
      <c r="B108" s="67" t="s">
        <v>71</v>
      </c>
      <c r="C108" s="35">
        <v>570</v>
      </c>
      <c r="D108" s="35" t="s">
        <v>19</v>
      </c>
      <c r="E108" s="35">
        <v>4000</v>
      </c>
      <c r="F108" s="35">
        <v>2.7</v>
      </c>
      <c r="G108" s="35">
        <v>4000</v>
      </c>
      <c r="H108" s="36">
        <v>4.2</v>
      </c>
    </row>
    <row r="109" spans="1:8" x14ac:dyDescent="0.2">
      <c r="A109" s="29">
        <v>2</v>
      </c>
      <c r="B109" s="10" t="s">
        <v>72</v>
      </c>
      <c r="C109" s="32">
        <v>580</v>
      </c>
      <c r="D109" s="32" t="s">
        <v>154</v>
      </c>
      <c r="E109" s="32"/>
      <c r="F109" s="32"/>
      <c r="G109" s="32"/>
      <c r="H109" s="39"/>
    </row>
    <row r="110" spans="1:8" x14ac:dyDescent="0.2">
      <c r="A110" s="239">
        <v>3</v>
      </c>
      <c r="B110" s="10" t="s">
        <v>73</v>
      </c>
      <c r="C110" s="32">
        <v>590</v>
      </c>
      <c r="D110" s="32" t="s">
        <v>154</v>
      </c>
      <c r="E110" s="32">
        <f>E111+E112</f>
        <v>85</v>
      </c>
      <c r="F110" s="32">
        <f>F111+F112</f>
        <v>8.4</v>
      </c>
      <c r="G110" s="32">
        <f>G111+G112</f>
        <v>85</v>
      </c>
      <c r="H110" s="39">
        <f>H111+H112</f>
        <v>0.5</v>
      </c>
    </row>
    <row r="111" spans="1:8" x14ac:dyDescent="0.2">
      <c r="A111" s="240"/>
      <c r="B111" s="10" t="s">
        <v>74</v>
      </c>
      <c r="C111" s="32">
        <v>591</v>
      </c>
      <c r="D111" s="32" t="s">
        <v>19</v>
      </c>
      <c r="E111" s="32"/>
      <c r="F111" s="32"/>
      <c r="G111" s="32"/>
      <c r="H111" s="39"/>
    </row>
    <row r="112" spans="1:8" x14ac:dyDescent="0.2">
      <c r="A112" s="241"/>
      <c r="B112" s="10" t="s">
        <v>182</v>
      </c>
      <c r="C112" s="32">
        <v>592</v>
      </c>
      <c r="D112" s="32" t="s">
        <v>19</v>
      </c>
      <c r="E112" s="32">
        <v>85</v>
      </c>
      <c r="F112" s="32">
        <v>8.4</v>
      </c>
      <c r="G112" s="32">
        <v>85</v>
      </c>
      <c r="H112" s="39">
        <v>0.5</v>
      </c>
    </row>
    <row r="113" spans="1:10" x14ac:dyDescent="0.2">
      <c r="A113" s="29">
        <v>4</v>
      </c>
      <c r="B113" s="10" t="s">
        <v>75</v>
      </c>
      <c r="C113" s="32">
        <v>600</v>
      </c>
      <c r="D113" s="32" t="s">
        <v>55</v>
      </c>
      <c r="E113" s="32"/>
      <c r="F113" s="32"/>
      <c r="G113" s="32"/>
      <c r="H113" s="39">
        <v>0.5</v>
      </c>
    </row>
    <row r="114" spans="1:10" x14ac:dyDescent="0.2">
      <c r="A114" s="29">
        <v>5</v>
      </c>
      <c r="B114" s="10" t="s">
        <v>76</v>
      </c>
      <c r="C114" s="32">
        <v>610</v>
      </c>
      <c r="D114" s="32" t="s">
        <v>77</v>
      </c>
      <c r="E114" s="32">
        <v>110</v>
      </c>
      <c r="F114" s="32">
        <v>2.6</v>
      </c>
      <c r="G114" s="32">
        <v>110</v>
      </c>
      <c r="H114" s="39">
        <v>0.2</v>
      </c>
    </row>
    <row r="115" spans="1:10" ht="16.5" thickBot="1" x14ac:dyDescent="0.25">
      <c r="A115" s="69">
        <v>6</v>
      </c>
      <c r="B115" s="61" t="s">
        <v>37</v>
      </c>
      <c r="C115" s="31">
        <v>620</v>
      </c>
      <c r="D115" s="31" t="s">
        <v>154</v>
      </c>
      <c r="E115" s="31" t="s">
        <v>24</v>
      </c>
      <c r="F115" s="31"/>
      <c r="G115" s="31"/>
      <c r="H115" s="37"/>
    </row>
    <row r="116" spans="1:10" ht="18" thickBot="1" x14ac:dyDescent="0.25">
      <c r="A116" s="232" t="s">
        <v>183</v>
      </c>
      <c r="B116" s="233"/>
      <c r="C116" s="33">
        <v>630</v>
      </c>
      <c r="D116" s="33" t="s">
        <v>23</v>
      </c>
      <c r="E116" s="33"/>
      <c r="F116" s="33">
        <f>F108+F109+F110+F113+F114+F115</f>
        <v>13.700000000000001</v>
      </c>
      <c r="G116" s="33"/>
      <c r="H116" s="42">
        <f>H108+H109+H110+H113+H114+H115</f>
        <v>5.4</v>
      </c>
    </row>
    <row r="117" spans="1:10" ht="18" thickBot="1" x14ac:dyDescent="0.25">
      <c r="A117" s="229" t="s">
        <v>184</v>
      </c>
      <c r="B117" s="230"/>
      <c r="C117" s="230"/>
      <c r="D117" s="230"/>
      <c r="E117" s="230"/>
      <c r="F117" s="230"/>
      <c r="G117" s="230"/>
      <c r="H117" s="231"/>
    </row>
    <row r="118" spans="1:10" x14ac:dyDescent="0.2">
      <c r="A118" s="74">
        <v>1</v>
      </c>
      <c r="B118" s="52" t="s">
        <v>78</v>
      </c>
      <c r="C118" s="25">
        <v>640</v>
      </c>
      <c r="D118" s="25" t="s">
        <v>19</v>
      </c>
      <c r="E118" s="25" t="s">
        <v>24</v>
      </c>
      <c r="F118" s="25"/>
      <c r="G118" s="25" t="s">
        <v>24</v>
      </c>
      <c r="H118" s="38">
        <v>28.6</v>
      </c>
    </row>
    <row r="119" spans="1:10" x14ac:dyDescent="0.2">
      <c r="A119" s="29">
        <v>2</v>
      </c>
      <c r="B119" s="10" t="s">
        <v>79</v>
      </c>
      <c r="C119" s="32">
        <v>650</v>
      </c>
      <c r="D119" s="32" t="s">
        <v>23</v>
      </c>
      <c r="E119" s="32" t="s">
        <v>24</v>
      </c>
      <c r="F119" s="32"/>
      <c r="G119" s="32" t="s">
        <v>24</v>
      </c>
      <c r="H119" s="39">
        <v>2.8</v>
      </c>
    </row>
    <row r="120" spans="1:10" x14ac:dyDescent="0.2">
      <c r="A120" s="29">
        <v>3</v>
      </c>
      <c r="B120" s="10" t="s">
        <v>80</v>
      </c>
      <c r="C120" s="32">
        <v>660</v>
      </c>
      <c r="D120" s="32" t="s">
        <v>154</v>
      </c>
      <c r="E120" s="32" t="s">
        <v>24</v>
      </c>
      <c r="F120" s="32"/>
      <c r="G120" s="32" t="s">
        <v>24</v>
      </c>
      <c r="H120" s="39"/>
    </row>
    <row r="121" spans="1:10" x14ac:dyDescent="0.2">
      <c r="A121" s="29">
        <v>4</v>
      </c>
      <c r="B121" s="10" t="s">
        <v>81</v>
      </c>
      <c r="C121" s="32">
        <v>670</v>
      </c>
      <c r="D121" s="32" t="s">
        <v>154</v>
      </c>
      <c r="E121" s="32" t="s">
        <v>24</v>
      </c>
      <c r="F121" s="32">
        <v>116.7</v>
      </c>
      <c r="G121" s="32" t="s">
        <v>24</v>
      </c>
      <c r="H121" s="39">
        <v>22.7</v>
      </c>
    </row>
    <row r="122" spans="1:10" ht="16.5" thickBot="1" x14ac:dyDescent="0.25">
      <c r="A122" s="75">
        <v>5</v>
      </c>
      <c r="B122" s="53" t="s">
        <v>37</v>
      </c>
      <c r="C122" s="26">
        <v>680</v>
      </c>
      <c r="D122" s="26" t="s">
        <v>23</v>
      </c>
      <c r="E122" s="26" t="s">
        <v>24</v>
      </c>
      <c r="F122" s="26"/>
      <c r="G122" s="26"/>
      <c r="H122" s="76">
        <v>5.3</v>
      </c>
    </row>
    <row r="123" spans="1:10" ht="17.25" x14ac:dyDescent="0.2">
      <c r="A123" s="242" t="s">
        <v>185</v>
      </c>
      <c r="B123" s="243"/>
      <c r="C123" s="44">
        <v>690</v>
      </c>
      <c r="D123" s="44" t="s">
        <v>23</v>
      </c>
      <c r="E123" s="44"/>
      <c r="F123" s="44">
        <f>F118+F119+F120+F121+F122</f>
        <v>116.7</v>
      </c>
      <c r="G123" s="44"/>
      <c r="H123" s="45">
        <f>H118+H119+H120+H121+H122</f>
        <v>59.4</v>
      </c>
    </row>
    <row r="124" spans="1:10" ht="17.25" x14ac:dyDescent="0.2">
      <c r="A124" s="234" t="s">
        <v>186</v>
      </c>
      <c r="B124" s="234"/>
      <c r="C124" s="32">
        <v>700</v>
      </c>
      <c r="D124" s="32" t="s">
        <v>154</v>
      </c>
      <c r="E124" s="32"/>
      <c r="F124" s="32">
        <v>1920</v>
      </c>
      <c r="G124" s="32"/>
      <c r="H124" s="32">
        <v>1310.4000000000001</v>
      </c>
    </row>
    <row r="125" spans="1:10" ht="16.5" thickBot="1" x14ac:dyDescent="0.25">
      <c r="A125" s="53"/>
      <c r="B125" s="53" t="s">
        <v>82</v>
      </c>
      <c r="C125" s="26">
        <v>701</v>
      </c>
      <c r="D125" s="26" t="s">
        <v>23</v>
      </c>
      <c r="E125" s="198" t="s">
        <v>24</v>
      </c>
      <c r="F125" s="198">
        <v>150</v>
      </c>
      <c r="G125" s="198"/>
      <c r="H125" s="198">
        <v>132</v>
      </c>
    </row>
    <row r="126" spans="1:10" s="203" customFormat="1" ht="14.25" customHeight="1" thickBot="1" x14ac:dyDescent="0.25">
      <c r="A126" s="235" t="s">
        <v>187</v>
      </c>
      <c r="B126" s="236"/>
      <c r="C126" s="66">
        <v>710</v>
      </c>
      <c r="D126" s="66" t="s">
        <v>23</v>
      </c>
      <c r="E126" s="201" t="s">
        <v>24</v>
      </c>
      <c r="F126" s="207">
        <v>525</v>
      </c>
      <c r="G126" s="202" t="s">
        <v>24</v>
      </c>
      <c r="H126" s="199">
        <v>265</v>
      </c>
    </row>
    <row r="127" spans="1:10" s="203" customFormat="1" ht="14.25" customHeight="1" thickBot="1" x14ac:dyDescent="0.25">
      <c r="A127" s="196"/>
      <c r="B127" s="197"/>
      <c r="C127" s="66"/>
      <c r="D127" s="66"/>
      <c r="E127" s="201"/>
      <c r="F127" s="207"/>
      <c r="G127" s="202"/>
      <c r="H127" s="199"/>
    </row>
    <row r="128" spans="1:10" s="203" customFormat="1" ht="16.5" customHeight="1" thickBot="1" x14ac:dyDescent="0.25">
      <c r="A128" s="237" t="s">
        <v>305</v>
      </c>
      <c r="B128" s="238"/>
      <c r="C128" s="33">
        <v>720</v>
      </c>
      <c r="D128" s="33" t="s">
        <v>23</v>
      </c>
      <c r="E128" s="204"/>
      <c r="F128" s="200">
        <f>F26+F60+F71+F92+F106+F116+F123+F124+F126</f>
        <v>4296.2000000000007</v>
      </c>
      <c r="G128" s="205"/>
      <c r="H128" s="200">
        <f>H26+H60+H71+H92+H106+H116+H123+H124+H126</f>
        <v>3905.9</v>
      </c>
      <c r="I128" s="206"/>
      <c r="J128" s="206"/>
    </row>
    <row r="129" spans="1:8" x14ac:dyDescent="0.2">
      <c r="A129" s="52"/>
      <c r="B129" s="52"/>
      <c r="C129" s="52"/>
      <c r="D129" s="52"/>
      <c r="E129" s="52"/>
      <c r="F129" s="52"/>
      <c r="G129" s="52"/>
      <c r="H129" s="52"/>
    </row>
  </sheetData>
  <mergeCells count="61">
    <mergeCell ref="A8:H8"/>
    <mergeCell ref="A9:H9"/>
    <mergeCell ref="A10:H10"/>
    <mergeCell ref="E1:H1"/>
    <mergeCell ref="E2:H2"/>
    <mergeCell ref="E3:H3"/>
    <mergeCell ref="E4:H4"/>
    <mergeCell ref="A3:C3"/>
    <mergeCell ref="A7:H7"/>
    <mergeCell ref="E12:F12"/>
    <mergeCell ref="G12:H12"/>
    <mergeCell ref="A15:H15"/>
    <mergeCell ref="B16:H16"/>
    <mergeCell ref="A12:A13"/>
    <mergeCell ref="B12:B13"/>
    <mergeCell ref="C12:C13"/>
    <mergeCell ref="D12:D13"/>
    <mergeCell ref="A26:B26"/>
    <mergeCell ref="A28:H28"/>
    <mergeCell ref="A29:A38"/>
    <mergeCell ref="B29:B30"/>
    <mergeCell ref="B31:B32"/>
    <mergeCell ref="B33:B34"/>
    <mergeCell ref="B35:B36"/>
    <mergeCell ref="B37:B38"/>
    <mergeCell ref="A71:B71"/>
    <mergeCell ref="A72:G72"/>
    <mergeCell ref="A92:B92"/>
    <mergeCell ref="A93:B93"/>
    <mergeCell ref="B57:B58"/>
    <mergeCell ref="A60:B60"/>
    <mergeCell ref="A63:H63"/>
    <mergeCell ref="A68:A70"/>
    <mergeCell ref="A57:A58"/>
    <mergeCell ref="A88:A89"/>
    <mergeCell ref="B88:B89"/>
    <mergeCell ref="A73:A75"/>
    <mergeCell ref="A80:A81"/>
    <mergeCell ref="A82:A87"/>
    <mergeCell ref="B53:B54"/>
    <mergeCell ref="A39:A56"/>
    <mergeCell ref="A61:A62"/>
    <mergeCell ref="B61:B62"/>
    <mergeCell ref="B55:B56"/>
    <mergeCell ref="B41:B42"/>
    <mergeCell ref="B45:B46"/>
    <mergeCell ref="B47:B48"/>
    <mergeCell ref="B51:B52"/>
    <mergeCell ref="B43:B44"/>
    <mergeCell ref="B49:B50"/>
    <mergeCell ref="B39:B40"/>
    <mergeCell ref="A94:H94"/>
    <mergeCell ref="A106:B106"/>
    <mergeCell ref="A124:B124"/>
    <mergeCell ref="A126:B126"/>
    <mergeCell ref="A128:B128"/>
    <mergeCell ref="A110:A112"/>
    <mergeCell ref="A116:B116"/>
    <mergeCell ref="A117:H117"/>
    <mergeCell ref="A123:B123"/>
    <mergeCell ref="A107:H107"/>
  </mergeCells>
  <phoneticPr fontId="0" type="noConversion"/>
  <pageMargins left="0.39370078740157483" right="0.19685039370078741" top="0.19685039370078741" bottom="0.19685039370078741" header="0.51181102362204722" footer="0.51181102362204722"/>
  <pageSetup paperSize="9" scale="72" orientation="portrait" r:id="rId1"/>
  <headerFooter alignWithMargins="0"/>
  <rowBreaks count="1" manualBreakCount="1">
    <brk id="6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zoomScale="75" zoomScaleNormal="75" zoomScaleSheetLayoutView="75" workbookViewId="0">
      <selection activeCell="G9" sqref="G9"/>
    </sheetView>
  </sheetViews>
  <sheetFormatPr defaultRowHeight="15.75" x14ac:dyDescent="0.2"/>
  <cols>
    <col min="1" max="1" width="5.28515625" style="3" customWidth="1"/>
    <col min="2" max="2" width="71.140625" style="3" customWidth="1"/>
    <col min="3" max="3" width="8.42578125" style="3" customWidth="1"/>
    <col min="4" max="4" width="8.28515625" style="3" customWidth="1"/>
    <col min="5" max="6" width="9.28515625" style="3" customWidth="1"/>
    <col min="7" max="7" width="9" style="3" customWidth="1"/>
    <col min="8" max="8" width="10" style="3" customWidth="1"/>
    <col min="9" max="16384" width="9.140625" style="3"/>
  </cols>
  <sheetData>
    <row r="1" spans="1:8" x14ac:dyDescent="0.2">
      <c r="A1" s="318" t="s">
        <v>151</v>
      </c>
      <c r="B1" s="320" t="s">
        <v>9</v>
      </c>
      <c r="C1" s="320" t="s">
        <v>10</v>
      </c>
      <c r="D1" s="320" t="s">
        <v>11</v>
      </c>
      <c r="E1" s="315" t="s">
        <v>12</v>
      </c>
      <c r="F1" s="316"/>
      <c r="G1" s="315" t="s">
        <v>13</v>
      </c>
      <c r="H1" s="317"/>
    </row>
    <row r="2" spans="1:8" ht="32.25" customHeight="1" x14ac:dyDescent="0.2">
      <c r="A2" s="319"/>
      <c r="B2" s="321"/>
      <c r="C2" s="321"/>
      <c r="D2" s="321"/>
      <c r="E2" s="1" t="s">
        <v>14</v>
      </c>
      <c r="F2" s="1" t="s">
        <v>15</v>
      </c>
      <c r="G2" s="1" t="s">
        <v>14</v>
      </c>
      <c r="H2" s="2" t="s">
        <v>15</v>
      </c>
    </row>
    <row r="3" spans="1:8" ht="16.5" thickBot="1" x14ac:dyDescent="0.25">
      <c r="A3" s="40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80">
        <v>8</v>
      </c>
    </row>
    <row r="4" spans="1:8" ht="19.5" thickBot="1" x14ac:dyDescent="0.25">
      <c r="A4" s="305" t="s">
        <v>83</v>
      </c>
      <c r="B4" s="306"/>
      <c r="C4" s="306"/>
      <c r="D4" s="306"/>
      <c r="E4" s="306"/>
      <c r="F4" s="306"/>
      <c r="G4" s="306"/>
      <c r="H4" s="307"/>
    </row>
    <row r="5" spans="1:8" ht="18" thickBot="1" x14ac:dyDescent="0.25">
      <c r="A5" s="229" t="s">
        <v>188</v>
      </c>
      <c r="B5" s="230"/>
      <c r="C5" s="230"/>
      <c r="D5" s="230"/>
      <c r="E5" s="230"/>
      <c r="F5" s="230"/>
      <c r="G5" s="230"/>
      <c r="H5" s="231"/>
    </row>
    <row r="6" spans="1:8" x14ac:dyDescent="0.2">
      <c r="A6" s="240">
        <v>1</v>
      </c>
      <c r="B6" s="52" t="s">
        <v>45</v>
      </c>
      <c r="C6" s="25">
        <v>730</v>
      </c>
      <c r="D6" s="25" t="s">
        <v>19</v>
      </c>
      <c r="E6" s="25"/>
      <c r="F6" s="25"/>
      <c r="G6" s="25"/>
      <c r="H6" s="38"/>
    </row>
    <row r="7" spans="1:8" x14ac:dyDescent="0.2">
      <c r="A7" s="241"/>
      <c r="B7" s="10" t="s">
        <v>189</v>
      </c>
      <c r="C7" s="32">
        <v>731</v>
      </c>
      <c r="D7" s="32" t="s">
        <v>19</v>
      </c>
      <c r="E7" s="32"/>
      <c r="F7" s="32"/>
      <c r="G7" s="32"/>
      <c r="H7" s="39"/>
    </row>
    <row r="8" spans="1:8" x14ac:dyDescent="0.2">
      <c r="A8" s="58">
        <v>2</v>
      </c>
      <c r="B8" s="10" t="s">
        <v>48</v>
      </c>
      <c r="C8" s="32">
        <v>740</v>
      </c>
      <c r="D8" s="32" t="s">
        <v>19</v>
      </c>
      <c r="E8" s="32"/>
      <c r="F8" s="32"/>
      <c r="G8" s="32"/>
      <c r="H8" s="39"/>
    </row>
    <row r="9" spans="1:8" x14ac:dyDescent="0.2">
      <c r="A9" s="58">
        <v>3</v>
      </c>
      <c r="B9" s="10" t="s">
        <v>49</v>
      </c>
      <c r="C9" s="32">
        <v>750</v>
      </c>
      <c r="D9" s="32" t="s">
        <v>19</v>
      </c>
      <c r="E9" s="32"/>
      <c r="F9" s="32"/>
      <c r="G9" s="32"/>
      <c r="H9" s="39"/>
    </row>
    <row r="10" spans="1:8" x14ac:dyDescent="0.2">
      <c r="A10" s="58">
        <v>4</v>
      </c>
      <c r="B10" s="10" t="s">
        <v>50</v>
      </c>
      <c r="C10" s="32">
        <v>760</v>
      </c>
      <c r="D10" s="32" t="s">
        <v>19</v>
      </c>
      <c r="E10" s="32"/>
      <c r="F10" s="32"/>
      <c r="G10" s="32"/>
      <c r="H10" s="39"/>
    </row>
    <row r="11" spans="1:8" x14ac:dyDescent="0.2">
      <c r="A11" s="239">
        <v>5</v>
      </c>
      <c r="B11" s="10" t="s">
        <v>51</v>
      </c>
      <c r="C11" s="32">
        <v>770</v>
      </c>
      <c r="D11" s="32" t="s">
        <v>19</v>
      </c>
      <c r="E11" s="32"/>
      <c r="F11" s="32"/>
      <c r="G11" s="32"/>
      <c r="H11" s="39"/>
    </row>
    <row r="12" spans="1:8" x14ac:dyDescent="0.2">
      <c r="A12" s="241"/>
      <c r="B12" s="10" t="s">
        <v>190</v>
      </c>
      <c r="C12" s="32">
        <v>771</v>
      </c>
      <c r="D12" s="32" t="s">
        <v>19</v>
      </c>
      <c r="E12" s="32"/>
      <c r="F12" s="32"/>
      <c r="G12" s="32"/>
      <c r="H12" s="39"/>
    </row>
    <row r="13" spans="1:8" x14ac:dyDescent="0.2">
      <c r="A13" s="58">
        <v>6</v>
      </c>
      <c r="B13" s="10" t="s">
        <v>84</v>
      </c>
      <c r="C13" s="32">
        <v>780</v>
      </c>
      <c r="D13" s="32"/>
      <c r="E13" s="32"/>
      <c r="F13" s="32"/>
      <c r="G13" s="32"/>
      <c r="H13" s="39"/>
    </row>
    <row r="14" spans="1:8" x14ac:dyDescent="0.2">
      <c r="A14" s="58">
        <v>7</v>
      </c>
      <c r="B14" s="10" t="s">
        <v>85</v>
      </c>
      <c r="C14" s="32">
        <v>790</v>
      </c>
      <c r="D14" s="32"/>
      <c r="E14" s="32"/>
      <c r="F14" s="32"/>
      <c r="G14" s="32"/>
      <c r="H14" s="39"/>
    </row>
    <row r="15" spans="1:8" ht="16.5" thickBot="1" x14ac:dyDescent="0.25">
      <c r="A15" s="60">
        <v>8</v>
      </c>
      <c r="B15" s="61" t="s">
        <v>37</v>
      </c>
      <c r="C15" s="31">
        <v>800</v>
      </c>
      <c r="D15" s="31" t="s">
        <v>23</v>
      </c>
      <c r="E15" s="31" t="s">
        <v>24</v>
      </c>
      <c r="F15" s="31"/>
      <c r="G15" s="31"/>
      <c r="H15" s="37"/>
    </row>
    <row r="16" spans="1:8" ht="18" thickBot="1" x14ac:dyDescent="0.25">
      <c r="A16" s="308" t="s">
        <v>86</v>
      </c>
      <c r="B16" s="309"/>
      <c r="C16" s="33">
        <v>810</v>
      </c>
      <c r="D16" s="33" t="s">
        <v>23</v>
      </c>
      <c r="E16" s="33"/>
      <c r="F16" s="33"/>
      <c r="G16" s="33"/>
      <c r="H16" s="33"/>
    </row>
    <row r="17" spans="1:8" ht="33.75" customHeight="1" thickBot="1" x14ac:dyDescent="0.25">
      <c r="A17" s="310" t="s">
        <v>191</v>
      </c>
      <c r="B17" s="311"/>
      <c r="C17" s="66">
        <v>820</v>
      </c>
      <c r="D17" s="66"/>
      <c r="E17" s="66"/>
      <c r="F17" s="33"/>
      <c r="G17" s="66"/>
      <c r="H17" s="42"/>
    </row>
    <row r="18" spans="1:8" ht="18" thickBot="1" x14ac:dyDescent="0.25">
      <c r="A18" s="229" t="s">
        <v>87</v>
      </c>
      <c r="B18" s="230"/>
      <c r="C18" s="230"/>
      <c r="D18" s="230"/>
      <c r="E18" s="230"/>
      <c r="F18" s="230"/>
      <c r="G18" s="230"/>
      <c r="H18" s="231"/>
    </row>
    <row r="19" spans="1:8" x14ac:dyDescent="0.2">
      <c r="A19" s="312">
        <v>1</v>
      </c>
      <c r="B19" s="67" t="s">
        <v>45</v>
      </c>
      <c r="C19" s="35">
        <v>830</v>
      </c>
      <c r="D19" s="35" t="s">
        <v>19</v>
      </c>
      <c r="E19" s="35"/>
      <c r="F19" s="35"/>
      <c r="G19" s="35"/>
      <c r="H19" s="36"/>
    </row>
    <row r="20" spans="1:8" x14ac:dyDescent="0.2">
      <c r="A20" s="241"/>
      <c r="B20" s="10" t="s">
        <v>192</v>
      </c>
      <c r="C20" s="32">
        <v>831</v>
      </c>
      <c r="D20" s="32" t="s">
        <v>19</v>
      </c>
      <c r="E20" s="32"/>
      <c r="F20" s="32"/>
      <c r="G20" s="32"/>
      <c r="H20" s="39"/>
    </row>
    <row r="21" spans="1:8" x14ac:dyDescent="0.2">
      <c r="A21" s="71">
        <v>2</v>
      </c>
      <c r="B21" s="52" t="s">
        <v>48</v>
      </c>
      <c r="C21" s="25">
        <v>840</v>
      </c>
      <c r="D21" s="25" t="s">
        <v>19</v>
      </c>
      <c r="E21" s="25"/>
      <c r="F21" s="25"/>
      <c r="G21" s="25"/>
      <c r="H21" s="38"/>
    </row>
    <row r="22" spans="1:8" x14ac:dyDescent="0.2">
      <c r="A22" s="58">
        <v>3</v>
      </c>
      <c r="B22" s="10" t="s">
        <v>49</v>
      </c>
      <c r="C22" s="32">
        <v>850</v>
      </c>
      <c r="D22" s="32" t="s">
        <v>19</v>
      </c>
      <c r="E22" s="32"/>
      <c r="F22" s="32"/>
      <c r="G22" s="32"/>
      <c r="H22" s="39"/>
    </row>
    <row r="23" spans="1:8" x14ac:dyDescent="0.2">
      <c r="A23" s="58">
        <v>4</v>
      </c>
      <c r="B23" s="10" t="s">
        <v>50</v>
      </c>
      <c r="C23" s="32">
        <v>860</v>
      </c>
      <c r="D23" s="32" t="s">
        <v>19</v>
      </c>
      <c r="E23" s="32"/>
      <c r="F23" s="32"/>
      <c r="G23" s="32"/>
      <c r="H23" s="39"/>
    </row>
    <row r="24" spans="1:8" x14ac:dyDescent="0.2">
      <c r="A24" s="239">
        <v>5</v>
      </c>
      <c r="B24" s="10" t="s">
        <v>51</v>
      </c>
      <c r="C24" s="32">
        <v>870</v>
      </c>
      <c r="D24" s="32" t="s">
        <v>19</v>
      </c>
      <c r="E24" s="32"/>
      <c r="F24" s="32"/>
      <c r="G24" s="32"/>
      <c r="H24" s="39"/>
    </row>
    <row r="25" spans="1:8" x14ac:dyDescent="0.2">
      <c r="A25" s="241"/>
      <c r="B25" s="10" t="s">
        <v>193</v>
      </c>
      <c r="C25" s="32">
        <v>871</v>
      </c>
      <c r="D25" s="32" t="s">
        <v>19</v>
      </c>
      <c r="E25" s="32"/>
      <c r="F25" s="32"/>
      <c r="G25" s="32"/>
      <c r="H25" s="39"/>
    </row>
    <row r="26" spans="1:8" x14ac:dyDescent="0.2">
      <c r="A26" s="58">
        <v>6</v>
      </c>
      <c r="B26" s="10" t="s">
        <v>84</v>
      </c>
      <c r="C26" s="32">
        <v>880</v>
      </c>
      <c r="D26" s="32" t="s">
        <v>23</v>
      </c>
      <c r="E26" s="32" t="s">
        <v>24</v>
      </c>
      <c r="F26" s="32"/>
      <c r="G26" s="32" t="s">
        <v>24</v>
      </c>
      <c r="H26" s="39"/>
    </row>
    <row r="27" spans="1:8" x14ac:dyDescent="0.2">
      <c r="A27" s="58">
        <v>7</v>
      </c>
      <c r="B27" s="10" t="s">
        <v>85</v>
      </c>
      <c r="C27" s="32">
        <v>890</v>
      </c>
      <c r="D27" s="32" t="s">
        <v>19</v>
      </c>
      <c r="E27" s="32"/>
      <c r="F27" s="32"/>
      <c r="G27" s="32"/>
      <c r="H27" s="39"/>
    </row>
    <row r="28" spans="1:8" ht="16.5" thickBot="1" x14ac:dyDescent="0.25">
      <c r="A28" s="60">
        <v>8</v>
      </c>
      <c r="B28" s="61" t="s">
        <v>37</v>
      </c>
      <c r="C28" s="31">
        <v>900</v>
      </c>
      <c r="D28" s="31" t="s">
        <v>23</v>
      </c>
      <c r="E28" s="31" t="s">
        <v>24</v>
      </c>
      <c r="F28" s="31"/>
      <c r="G28" s="31"/>
      <c r="H28" s="37"/>
    </row>
    <row r="29" spans="1:8" ht="18" thickBot="1" x14ac:dyDescent="0.25">
      <c r="A29" s="232" t="s">
        <v>194</v>
      </c>
      <c r="B29" s="233"/>
      <c r="C29" s="33">
        <v>910</v>
      </c>
      <c r="D29" s="33" t="s">
        <v>23</v>
      </c>
      <c r="E29" s="33"/>
      <c r="F29" s="33"/>
      <c r="G29" s="33"/>
      <c r="H29" s="33"/>
    </row>
    <row r="30" spans="1:8" ht="33" customHeight="1" x14ac:dyDescent="0.2">
      <c r="A30" s="313" t="s">
        <v>195</v>
      </c>
      <c r="B30" s="314"/>
      <c r="C30" s="25">
        <v>920</v>
      </c>
      <c r="D30" s="25" t="s">
        <v>154</v>
      </c>
      <c r="E30" s="25" t="s">
        <v>24</v>
      </c>
      <c r="F30" s="25"/>
      <c r="G30" s="25" t="s">
        <v>24</v>
      </c>
      <c r="H30" s="25"/>
    </row>
    <row r="31" spans="1:8" ht="17.25" x14ac:dyDescent="0.2">
      <c r="A31" s="302" t="s">
        <v>89</v>
      </c>
      <c r="B31" s="303"/>
      <c r="C31" s="303"/>
      <c r="D31" s="303"/>
      <c r="E31" s="303"/>
      <c r="F31" s="303"/>
      <c r="G31" s="303"/>
      <c r="H31" s="304"/>
    </row>
    <row r="32" spans="1:8" x14ac:dyDescent="0.2">
      <c r="A32" s="298">
        <v>1</v>
      </c>
      <c r="B32" s="10" t="s">
        <v>45</v>
      </c>
      <c r="C32" s="32">
        <v>930</v>
      </c>
      <c r="D32" s="32" t="s">
        <v>19</v>
      </c>
      <c r="E32" s="32"/>
      <c r="F32" s="32"/>
      <c r="G32" s="32"/>
      <c r="H32" s="32"/>
    </row>
    <row r="33" spans="1:8" x14ac:dyDescent="0.2">
      <c r="A33" s="299"/>
      <c r="B33" s="10" t="s">
        <v>46</v>
      </c>
      <c r="C33" s="32">
        <v>931</v>
      </c>
      <c r="D33" s="32" t="s">
        <v>19</v>
      </c>
      <c r="E33" s="32"/>
      <c r="F33" s="32"/>
      <c r="G33" s="32"/>
      <c r="H33" s="32"/>
    </row>
    <row r="34" spans="1:8" x14ac:dyDescent="0.2">
      <c r="A34" s="32">
        <v>2</v>
      </c>
      <c r="B34" s="10" t="s">
        <v>48</v>
      </c>
      <c r="C34" s="32">
        <v>940</v>
      </c>
      <c r="D34" s="32" t="s">
        <v>19</v>
      </c>
      <c r="E34" s="32"/>
      <c r="F34" s="32"/>
      <c r="G34" s="32"/>
      <c r="H34" s="32"/>
    </row>
    <row r="35" spans="1:8" x14ac:dyDescent="0.2">
      <c r="A35" s="32">
        <v>3</v>
      </c>
      <c r="B35" s="10" t="s">
        <v>49</v>
      </c>
      <c r="C35" s="32">
        <v>950</v>
      </c>
      <c r="D35" s="32" t="s">
        <v>19</v>
      </c>
      <c r="E35" s="32"/>
      <c r="F35" s="32"/>
      <c r="G35" s="32"/>
      <c r="H35" s="32"/>
    </row>
    <row r="36" spans="1:8" x14ac:dyDescent="0.2">
      <c r="A36" s="32">
        <v>4</v>
      </c>
      <c r="B36" s="10" t="s">
        <v>50</v>
      </c>
      <c r="C36" s="32">
        <v>960</v>
      </c>
      <c r="D36" s="32" t="s">
        <v>19</v>
      </c>
      <c r="E36" s="32"/>
      <c r="F36" s="32"/>
      <c r="G36" s="32"/>
      <c r="H36" s="32"/>
    </row>
    <row r="37" spans="1:8" x14ac:dyDescent="0.2">
      <c r="A37" s="32">
        <v>5</v>
      </c>
      <c r="B37" s="10" t="s">
        <v>51</v>
      </c>
      <c r="C37" s="32">
        <v>970</v>
      </c>
      <c r="D37" s="32" t="s">
        <v>19</v>
      </c>
      <c r="E37" s="32"/>
      <c r="F37" s="32"/>
      <c r="G37" s="32"/>
      <c r="H37" s="32"/>
    </row>
    <row r="38" spans="1:8" x14ac:dyDescent="0.2">
      <c r="A38" s="32"/>
      <c r="B38" s="10" t="s">
        <v>52</v>
      </c>
      <c r="C38" s="32">
        <v>971</v>
      </c>
      <c r="D38" s="32" t="s">
        <v>19</v>
      </c>
      <c r="E38" s="32"/>
      <c r="F38" s="32"/>
      <c r="G38" s="32"/>
      <c r="H38" s="32"/>
    </row>
    <row r="39" spans="1:8" x14ac:dyDescent="0.2">
      <c r="A39" s="32">
        <v>7</v>
      </c>
      <c r="B39" s="10" t="s">
        <v>37</v>
      </c>
      <c r="C39" s="32">
        <v>980</v>
      </c>
      <c r="D39" s="32" t="s">
        <v>23</v>
      </c>
      <c r="E39" s="32" t="s">
        <v>24</v>
      </c>
      <c r="F39" s="32"/>
      <c r="G39" s="32"/>
      <c r="H39" s="32"/>
    </row>
    <row r="40" spans="1:8" ht="17.25" x14ac:dyDescent="0.2">
      <c r="A40" s="300" t="s">
        <v>196</v>
      </c>
      <c r="B40" s="301"/>
      <c r="C40" s="43">
        <v>990</v>
      </c>
      <c r="D40" s="43" t="s">
        <v>23</v>
      </c>
      <c r="E40" s="43"/>
      <c r="F40" s="43"/>
      <c r="G40" s="43"/>
      <c r="H40" s="43"/>
    </row>
    <row r="41" spans="1:8" ht="33.75" customHeight="1" x14ac:dyDescent="0.2">
      <c r="A41" s="294" t="s">
        <v>197</v>
      </c>
      <c r="B41" s="295"/>
      <c r="C41" s="32">
        <v>1000</v>
      </c>
      <c r="D41" s="32" t="s">
        <v>154</v>
      </c>
      <c r="E41" s="32" t="s">
        <v>24</v>
      </c>
      <c r="F41" s="32"/>
      <c r="G41" s="32" t="s">
        <v>24</v>
      </c>
      <c r="H41" s="32"/>
    </row>
    <row r="42" spans="1:8" x14ac:dyDescent="0.2">
      <c r="A42" s="294" t="s">
        <v>90</v>
      </c>
      <c r="B42" s="295"/>
      <c r="C42" s="32">
        <v>1010</v>
      </c>
      <c r="D42" s="32" t="s">
        <v>23</v>
      </c>
      <c r="E42" s="32" t="s">
        <v>24</v>
      </c>
      <c r="F42" s="32"/>
      <c r="G42" s="32" t="s">
        <v>24</v>
      </c>
      <c r="H42" s="32"/>
    </row>
    <row r="43" spans="1:8" ht="18.75" x14ac:dyDescent="0.2">
      <c r="A43" s="296" t="s">
        <v>91</v>
      </c>
      <c r="B43" s="297"/>
      <c r="C43" s="43">
        <v>1020</v>
      </c>
      <c r="D43" s="43" t="s">
        <v>23</v>
      </c>
      <c r="E43" s="128"/>
      <c r="F43" s="128"/>
      <c r="G43" s="128"/>
      <c r="H43" s="128"/>
    </row>
    <row r="79" spans="13:13" x14ac:dyDescent="0.2">
      <c r="M79" s="3" t="s">
        <v>88</v>
      </c>
    </row>
  </sheetData>
  <mergeCells count="23">
    <mergeCell ref="E1:F1"/>
    <mergeCell ref="G1:H1"/>
    <mergeCell ref="A1:A2"/>
    <mergeCell ref="B1:B2"/>
    <mergeCell ref="C1:C2"/>
    <mergeCell ref="D1:D2"/>
    <mergeCell ref="A31:H31"/>
    <mergeCell ref="A4:H4"/>
    <mergeCell ref="A5:H5"/>
    <mergeCell ref="A6:A7"/>
    <mergeCell ref="A11:A12"/>
    <mergeCell ref="A16:B16"/>
    <mergeCell ref="A17:B17"/>
    <mergeCell ref="A18:H18"/>
    <mergeCell ref="A19:A20"/>
    <mergeCell ref="A24:A25"/>
    <mergeCell ref="A29:B29"/>
    <mergeCell ref="A30:B30"/>
    <mergeCell ref="A42:B42"/>
    <mergeCell ref="A43:B43"/>
    <mergeCell ref="A32:A33"/>
    <mergeCell ref="A40:B40"/>
    <mergeCell ref="A41:B41"/>
  </mergeCells>
  <phoneticPr fontId="0" type="noConversion"/>
  <pageMargins left="0.75" right="0.42" top="0.5" bottom="1" header="0.5" footer="0.5"/>
  <pageSetup paperSize="9" scale="70" orientation="portrait" verticalDpi="0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A76" zoomScaleNormal="100" zoomScaleSheetLayoutView="75" workbookViewId="0">
      <selection activeCell="F106" sqref="F106:H106"/>
    </sheetView>
  </sheetViews>
  <sheetFormatPr defaultRowHeight="18.75" x14ac:dyDescent="0.2"/>
  <cols>
    <col min="1" max="1" width="6.42578125" style="136" customWidth="1"/>
    <col min="2" max="2" width="66.5703125" style="136" customWidth="1"/>
    <col min="3" max="3" width="9.140625" style="136"/>
    <col min="4" max="4" width="8.28515625" style="136" customWidth="1"/>
    <col min="5" max="5" width="9.28515625" style="136" bestFit="1" customWidth="1"/>
    <col min="6" max="6" width="10.28515625" style="136" customWidth="1"/>
    <col min="7" max="7" width="8.85546875" style="136" customWidth="1"/>
    <col min="8" max="8" width="10.42578125" style="136" customWidth="1"/>
    <col min="9" max="16384" width="9.140625" style="136"/>
  </cols>
  <sheetData>
    <row r="1" spans="1:8" ht="20.25" customHeight="1" x14ac:dyDescent="0.2">
      <c r="A1" s="365" t="s">
        <v>151</v>
      </c>
      <c r="B1" s="370" t="s">
        <v>9</v>
      </c>
      <c r="C1" s="363" t="s">
        <v>10</v>
      </c>
      <c r="D1" s="363" t="s">
        <v>11</v>
      </c>
      <c r="E1" s="367" t="s">
        <v>12</v>
      </c>
      <c r="F1" s="369"/>
      <c r="G1" s="367" t="s">
        <v>13</v>
      </c>
      <c r="H1" s="368"/>
    </row>
    <row r="2" spans="1:8" ht="38.25" thickBot="1" x14ac:dyDescent="0.25">
      <c r="A2" s="366"/>
      <c r="B2" s="371"/>
      <c r="C2" s="364"/>
      <c r="D2" s="364"/>
      <c r="E2" s="137" t="s">
        <v>14</v>
      </c>
      <c r="F2" s="137" t="s">
        <v>15</v>
      </c>
      <c r="G2" s="137" t="s">
        <v>14</v>
      </c>
      <c r="H2" s="138" t="s">
        <v>15</v>
      </c>
    </row>
    <row r="3" spans="1:8" ht="19.5" thickBot="1" x14ac:dyDescent="0.25">
      <c r="A3" s="305" t="s">
        <v>198</v>
      </c>
      <c r="B3" s="306"/>
      <c r="C3" s="306"/>
      <c r="D3" s="306"/>
      <c r="E3" s="306"/>
      <c r="F3" s="306"/>
      <c r="G3" s="306"/>
      <c r="H3" s="307"/>
    </row>
    <row r="4" spans="1:8" ht="17.25" customHeight="1" x14ac:dyDescent="0.2">
      <c r="A4" s="351">
        <v>1</v>
      </c>
      <c r="B4" s="139" t="s">
        <v>199</v>
      </c>
      <c r="C4" s="140">
        <v>1030</v>
      </c>
      <c r="D4" s="140" t="s">
        <v>19</v>
      </c>
      <c r="E4" s="140"/>
      <c r="F4" s="140"/>
      <c r="G4" s="140"/>
      <c r="H4" s="141"/>
    </row>
    <row r="5" spans="1:8" ht="19.5" thickBot="1" x14ac:dyDescent="0.25">
      <c r="A5" s="336"/>
      <c r="B5" s="142"/>
      <c r="C5" s="142">
        <v>1040</v>
      </c>
      <c r="D5" s="142" t="s">
        <v>154</v>
      </c>
      <c r="E5" s="142" t="s">
        <v>24</v>
      </c>
      <c r="F5" s="142"/>
      <c r="G5" s="142" t="s">
        <v>24</v>
      </c>
      <c r="H5" s="143"/>
    </row>
    <row r="6" spans="1:8" ht="20.25" thickBot="1" x14ac:dyDescent="0.25">
      <c r="A6" s="354" t="s">
        <v>200</v>
      </c>
      <c r="B6" s="355"/>
      <c r="C6" s="144">
        <v>1050</v>
      </c>
      <c r="D6" s="144" t="s">
        <v>154</v>
      </c>
      <c r="E6" s="144" t="s">
        <v>24</v>
      </c>
      <c r="F6" s="144"/>
      <c r="G6" s="144" t="s">
        <v>24</v>
      </c>
      <c r="H6" s="145"/>
    </row>
    <row r="7" spans="1:8" ht="20.25" thickBot="1" x14ac:dyDescent="0.25">
      <c r="A7" s="340" t="s">
        <v>201</v>
      </c>
      <c r="B7" s="341"/>
      <c r="C7" s="341"/>
      <c r="D7" s="341"/>
      <c r="E7" s="341"/>
      <c r="F7" s="341"/>
      <c r="G7" s="341"/>
      <c r="H7" s="342"/>
    </row>
    <row r="8" spans="1:8" ht="16.5" customHeight="1" x14ac:dyDescent="0.2">
      <c r="A8" s="351">
        <v>1</v>
      </c>
      <c r="B8" s="358" t="s">
        <v>202</v>
      </c>
      <c r="C8" s="146">
        <v>1060</v>
      </c>
      <c r="D8" s="146" t="s">
        <v>19</v>
      </c>
      <c r="E8" s="146"/>
      <c r="F8" s="146" t="s">
        <v>24</v>
      </c>
      <c r="G8" s="146"/>
      <c r="H8" s="147" t="s">
        <v>24</v>
      </c>
    </row>
    <row r="9" spans="1:8" x14ac:dyDescent="0.2">
      <c r="A9" s="336"/>
      <c r="B9" s="359"/>
      <c r="C9" s="149">
        <v>1061</v>
      </c>
      <c r="D9" s="149" t="s">
        <v>32</v>
      </c>
      <c r="E9" s="149"/>
      <c r="F9" s="149"/>
      <c r="G9" s="149"/>
      <c r="H9" s="150"/>
    </row>
    <row r="10" spans="1:8" x14ac:dyDescent="0.2">
      <c r="A10" s="336"/>
      <c r="B10" s="360" t="s">
        <v>203</v>
      </c>
      <c r="C10" s="149">
        <v>1070</v>
      </c>
      <c r="D10" s="149" t="s">
        <v>19</v>
      </c>
      <c r="E10" s="149"/>
      <c r="F10" s="149" t="s">
        <v>24</v>
      </c>
      <c r="G10" s="149"/>
      <c r="H10" s="150" t="s">
        <v>24</v>
      </c>
    </row>
    <row r="11" spans="1:8" x14ac:dyDescent="0.2">
      <c r="A11" s="336"/>
      <c r="B11" s="361"/>
      <c r="C11" s="149">
        <v>1071</v>
      </c>
      <c r="D11" s="149" t="s">
        <v>32</v>
      </c>
      <c r="E11" s="149"/>
      <c r="F11" s="149"/>
      <c r="G11" s="149"/>
      <c r="H11" s="150"/>
    </row>
    <row r="12" spans="1:8" x14ac:dyDescent="0.2">
      <c r="A12" s="336"/>
      <c r="B12" s="360" t="s">
        <v>204</v>
      </c>
      <c r="C12" s="149">
        <v>1080</v>
      </c>
      <c r="D12" s="149" t="s">
        <v>19</v>
      </c>
      <c r="E12" s="149"/>
      <c r="F12" s="149" t="s">
        <v>24</v>
      </c>
      <c r="G12" s="149"/>
      <c r="H12" s="150" t="s">
        <v>24</v>
      </c>
    </row>
    <row r="13" spans="1:8" x14ac:dyDescent="0.2">
      <c r="A13" s="336"/>
      <c r="B13" s="361"/>
      <c r="C13" s="149">
        <v>1081</v>
      </c>
      <c r="D13" s="149" t="s">
        <v>32</v>
      </c>
      <c r="E13" s="149"/>
      <c r="F13" s="149"/>
      <c r="G13" s="149"/>
      <c r="H13" s="150"/>
    </row>
    <row r="14" spans="1:8" x14ac:dyDescent="0.2">
      <c r="A14" s="336"/>
      <c r="B14" s="360" t="s">
        <v>205</v>
      </c>
      <c r="C14" s="149">
        <v>1090</v>
      </c>
      <c r="D14" s="149" t="s">
        <v>19</v>
      </c>
      <c r="E14" s="149"/>
      <c r="F14" s="149" t="s">
        <v>24</v>
      </c>
      <c r="G14" s="149"/>
      <c r="H14" s="150" t="s">
        <v>24</v>
      </c>
    </row>
    <row r="15" spans="1:8" x14ac:dyDescent="0.2">
      <c r="A15" s="336"/>
      <c r="B15" s="361"/>
      <c r="C15" s="149">
        <v>1091</v>
      </c>
      <c r="D15" s="149" t="s">
        <v>32</v>
      </c>
      <c r="E15" s="149"/>
      <c r="F15" s="149"/>
      <c r="G15" s="149"/>
      <c r="H15" s="150"/>
    </row>
    <row r="16" spans="1:8" x14ac:dyDescent="0.2">
      <c r="A16" s="336"/>
      <c r="B16" s="360" t="s">
        <v>206</v>
      </c>
      <c r="C16" s="149">
        <v>1100</v>
      </c>
      <c r="D16" s="149" t="s">
        <v>19</v>
      </c>
      <c r="E16" s="149"/>
      <c r="F16" s="149" t="s">
        <v>24</v>
      </c>
      <c r="G16" s="149"/>
      <c r="H16" s="150" t="s">
        <v>24</v>
      </c>
    </row>
    <row r="17" spans="1:8" x14ac:dyDescent="0.2">
      <c r="A17" s="337"/>
      <c r="B17" s="361"/>
      <c r="C17" s="149">
        <v>1101</v>
      </c>
      <c r="D17" s="149" t="s">
        <v>32</v>
      </c>
      <c r="E17" s="149"/>
      <c r="F17" s="149"/>
      <c r="G17" s="149"/>
      <c r="H17" s="150"/>
    </row>
    <row r="18" spans="1:8" ht="24.75" customHeight="1" x14ac:dyDescent="0.2">
      <c r="A18" s="335">
        <v>2</v>
      </c>
      <c r="B18" s="362" t="s">
        <v>207</v>
      </c>
      <c r="C18" s="149">
        <v>1110</v>
      </c>
      <c r="D18" s="149" t="s">
        <v>19</v>
      </c>
      <c r="E18" s="149"/>
      <c r="F18" s="149"/>
      <c r="G18" s="149"/>
      <c r="H18" s="149"/>
    </row>
    <row r="19" spans="1:8" ht="36" customHeight="1" x14ac:dyDescent="0.2">
      <c r="A19" s="336"/>
      <c r="B19" s="359"/>
      <c r="C19" s="149">
        <v>1111</v>
      </c>
      <c r="D19" s="149" t="s">
        <v>32</v>
      </c>
      <c r="E19" s="149"/>
      <c r="F19" s="149"/>
      <c r="G19" s="149"/>
      <c r="H19" s="149"/>
    </row>
    <row r="20" spans="1:8" x14ac:dyDescent="0.2">
      <c r="A20" s="336"/>
      <c r="B20" s="338" t="s">
        <v>208</v>
      </c>
      <c r="C20" s="149">
        <v>1120</v>
      </c>
      <c r="D20" s="149" t="s">
        <v>19</v>
      </c>
      <c r="E20" s="149"/>
      <c r="F20" s="149"/>
      <c r="G20" s="149"/>
      <c r="H20" s="150"/>
    </row>
    <row r="21" spans="1:8" x14ac:dyDescent="0.2">
      <c r="A21" s="336"/>
      <c r="B21" s="339"/>
      <c r="C21" s="149">
        <v>1121</v>
      </c>
      <c r="D21" s="149" t="s">
        <v>32</v>
      </c>
      <c r="E21" s="149"/>
      <c r="F21" s="149"/>
      <c r="G21" s="149"/>
      <c r="H21" s="150"/>
    </row>
    <row r="22" spans="1:8" x14ac:dyDescent="0.2">
      <c r="A22" s="336"/>
      <c r="B22" s="338" t="s">
        <v>159</v>
      </c>
      <c r="C22" s="149">
        <v>1130</v>
      </c>
      <c r="D22" s="149" t="s">
        <v>19</v>
      </c>
      <c r="E22" s="149"/>
      <c r="F22" s="149" t="s">
        <v>24</v>
      </c>
      <c r="G22" s="149"/>
      <c r="H22" s="150" t="s">
        <v>24</v>
      </c>
    </row>
    <row r="23" spans="1:8" ht="15.75" customHeight="1" x14ac:dyDescent="0.2">
      <c r="A23" s="336"/>
      <c r="B23" s="339"/>
      <c r="C23" s="149">
        <v>1131</v>
      </c>
      <c r="D23" s="149" t="s">
        <v>32</v>
      </c>
      <c r="E23" s="149"/>
      <c r="F23" s="149"/>
      <c r="G23" s="149"/>
      <c r="H23" s="150"/>
    </row>
    <row r="24" spans="1:8" x14ac:dyDescent="0.2">
      <c r="A24" s="336"/>
      <c r="B24" s="338" t="s">
        <v>92</v>
      </c>
      <c r="C24" s="149">
        <v>1140</v>
      </c>
      <c r="D24" s="149" t="s">
        <v>19</v>
      </c>
      <c r="E24" s="149"/>
      <c r="F24" s="149" t="s">
        <v>24</v>
      </c>
      <c r="G24" s="149"/>
      <c r="H24" s="150" t="s">
        <v>24</v>
      </c>
    </row>
    <row r="25" spans="1:8" x14ac:dyDescent="0.2">
      <c r="A25" s="336"/>
      <c r="B25" s="339"/>
      <c r="C25" s="149">
        <v>1141</v>
      </c>
      <c r="D25" s="149" t="s">
        <v>32</v>
      </c>
      <c r="E25" s="149"/>
      <c r="F25" s="149"/>
      <c r="G25" s="149"/>
      <c r="H25" s="150"/>
    </row>
    <row r="26" spans="1:8" x14ac:dyDescent="0.2">
      <c r="A26" s="336"/>
      <c r="B26" s="338" t="s">
        <v>160</v>
      </c>
      <c r="C26" s="149">
        <v>1150</v>
      </c>
      <c r="D26" s="149" t="s">
        <v>19</v>
      </c>
      <c r="E26" s="149"/>
      <c r="F26" s="149" t="s">
        <v>24</v>
      </c>
      <c r="G26" s="149"/>
      <c r="H26" s="150" t="s">
        <v>24</v>
      </c>
    </row>
    <row r="27" spans="1:8" x14ac:dyDescent="0.2">
      <c r="A27" s="336"/>
      <c r="B27" s="339"/>
      <c r="C27" s="149">
        <v>1151</v>
      </c>
      <c r="D27" s="149" t="s">
        <v>32</v>
      </c>
      <c r="E27" s="149"/>
      <c r="F27" s="149"/>
      <c r="G27" s="149"/>
      <c r="H27" s="150"/>
    </row>
    <row r="28" spans="1:8" x14ac:dyDescent="0.2">
      <c r="A28" s="336"/>
      <c r="B28" s="338" t="s">
        <v>161</v>
      </c>
      <c r="C28" s="149">
        <v>1160</v>
      </c>
      <c r="D28" s="149" t="s">
        <v>19</v>
      </c>
      <c r="E28" s="149"/>
      <c r="F28" s="149"/>
      <c r="G28" s="149"/>
      <c r="H28" s="150"/>
    </row>
    <row r="29" spans="1:8" x14ac:dyDescent="0.2">
      <c r="A29" s="336"/>
      <c r="B29" s="339"/>
      <c r="C29" s="149">
        <v>1161</v>
      </c>
      <c r="D29" s="149" t="s">
        <v>32</v>
      </c>
      <c r="E29" s="149"/>
      <c r="F29" s="149"/>
      <c r="G29" s="149"/>
      <c r="H29" s="150"/>
    </row>
    <row r="30" spans="1:8" x14ac:dyDescent="0.2">
      <c r="A30" s="336"/>
      <c r="B30" s="338" t="s">
        <v>162</v>
      </c>
      <c r="C30" s="149">
        <v>1170</v>
      </c>
      <c r="D30" s="149" t="s">
        <v>19</v>
      </c>
      <c r="E30" s="149"/>
      <c r="F30" s="149"/>
      <c r="G30" s="149"/>
      <c r="H30" s="150"/>
    </row>
    <row r="31" spans="1:8" x14ac:dyDescent="0.2">
      <c r="A31" s="336"/>
      <c r="B31" s="339"/>
      <c r="C31" s="149">
        <v>1171</v>
      </c>
      <c r="D31" s="149" t="s">
        <v>32</v>
      </c>
      <c r="E31" s="149"/>
      <c r="F31" s="149"/>
      <c r="G31" s="149"/>
      <c r="H31" s="150"/>
    </row>
    <row r="32" spans="1:8" x14ac:dyDescent="0.2">
      <c r="A32" s="336"/>
      <c r="B32" s="338" t="s">
        <v>163</v>
      </c>
      <c r="C32" s="149">
        <v>1180</v>
      </c>
      <c r="D32" s="149" t="s">
        <v>19</v>
      </c>
      <c r="E32" s="149"/>
      <c r="F32" s="149" t="s">
        <v>24</v>
      </c>
      <c r="G32" s="149"/>
      <c r="H32" s="150" t="s">
        <v>24</v>
      </c>
    </row>
    <row r="33" spans="1:8" x14ac:dyDescent="0.2">
      <c r="A33" s="336"/>
      <c r="B33" s="339"/>
      <c r="C33" s="149">
        <v>1181</v>
      </c>
      <c r="D33" s="149" t="s">
        <v>32</v>
      </c>
      <c r="E33" s="149"/>
      <c r="F33" s="149"/>
      <c r="G33" s="149"/>
      <c r="H33" s="150"/>
    </row>
    <row r="34" spans="1:8" x14ac:dyDescent="0.2">
      <c r="A34" s="336"/>
      <c r="B34" s="338" t="s">
        <v>164</v>
      </c>
      <c r="C34" s="149">
        <v>1190</v>
      </c>
      <c r="D34" s="149" t="s">
        <v>19</v>
      </c>
      <c r="E34" s="149"/>
      <c r="F34" s="149"/>
      <c r="G34" s="149"/>
      <c r="H34" s="150"/>
    </row>
    <row r="35" spans="1:8" x14ac:dyDescent="0.2">
      <c r="A35" s="337"/>
      <c r="B35" s="339"/>
      <c r="C35" s="149">
        <v>1191</v>
      </c>
      <c r="D35" s="149" t="s">
        <v>32</v>
      </c>
      <c r="E35" s="149"/>
      <c r="F35" s="149"/>
      <c r="G35" s="149"/>
      <c r="H35" s="150"/>
    </row>
    <row r="36" spans="1:8" x14ac:dyDescent="0.2">
      <c r="A36" s="335">
        <v>3</v>
      </c>
      <c r="B36" s="338" t="s">
        <v>209</v>
      </c>
      <c r="C36" s="149">
        <v>1200</v>
      </c>
      <c r="D36" s="149" t="s">
        <v>19</v>
      </c>
      <c r="E36" s="149"/>
      <c r="F36" s="149" t="s">
        <v>24</v>
      </c>
      <c r="G36" s="149"/>
      <c r="H36" s="150" t="s">
        <v>24</v>
      </c>
    </row>
    <row r="37" spans="1:8" x14ac:dyDescent="0.2">
      <c r="A37" s="337"/>
      <c r="B37" s="339"/>
      <c r="C37" s="149">
        <v>1201</v>
      </c>
      <c r="D37" s="149" t="s">
        <v>32</v>
      </c>
      <c r="E37" s="149"/>
      <c r="F37" s="149"/>
      <c r="G37" s="149"/>
      <c r="H37" s="150"/>
    </row>
    <row r="38" spans="1:8" ht="19.5" thickBot="1" x14ac:dyDescent="0.25">
      <c r="A38" s="153">
        <v>4</v>
      </c>
      <c r="B38" s="154" t="s">
        <v>37</v>
      </c>
      <c r="C38" s="155">
        <v>1210</v>
      </c>
      <c r="D38" s="155" t="s">
        <v>23</v>
      </c>
      <c r="E38" s="155" t="s">
        <v>24</v>
      </c>
      <c r="F38" s="155"/>
      <c r="G38" s="155"/>
      <c r="H38" s="156"/>
    </row>
    <row r="39" spans="1:8" ht="20.25" thickBot="1" x14ac:dyDescent="0.25">
      <c r="A39" s="345" t="s">
        <v>210</v>
      </c>
      <c r="B39" s="346"/>
      <c r="C39" s="157">
        <v>1220</v>
      </c>
      <c r="D39" s="157" t="s">
        <v>23</v>
      </c>
      <c r="E39" s="157" t="s">
        <v>24</v>
      </c>
      <c r="F39" s="157"/>
      <c r="G39" s="157" t="s">
        <v>24</v>
      </c>
      <c r="H39" s="158"/>
    </row>
    <row r="40" spans="1:8" x14ac:dyDescent="0.2">
      <c r="A40" s="349" t="s">
        <v>155</v>
      </c>
      <c r="B40" s="347" t="s">
        <v>166</v>
      </c>
      <c r="C40" s="146">
        <v>1230</v>
      </c>
      <c r="D40" s="146" t="s">
        <v>19</v>
      </c>
      <c r="E40" s="159"/>
      <c r="F40" s="159"/>
      <c r="G40" s="159"/>
      <c r="H40" s="160"/>
    </row>
    <row r="41" spans="1:8" ht="19.5" thickBot="1" x14ac:dyDescent="0.25">
      <c r="A41" s="350"/>
      <c r="B41" s="348"/>
      <c r="C41" s="155">
        <v>1231</v>
      </c>
      <c r="D41" s="155" t="s">
        <v>32</v>
      </c>
      <c r="E41" s="161"/>
      <c r="F41" s="161"/>
      <c r="G41" s="161"/>
      <c r="H41" s="162"/>
    </row>
    <row r="42" spans="1:8" ht="20.25" thickBot="1" x14ac:dyDescent="0.25">
      <c r="A42" s="330" t="s">
        <v>211</v>
      </c>
      <c r="B42" s="331"/>
      <c r="C42" s="331"/>
      <c r="D42" s="331"/>
      <c r="E42" s="331"/>
      <c r="F42" s="331"/>
      <c r="G42" s="331"/>
      <c r="H42" s="332"/>
    </row>
    <row r="43" spans="1:8" ht="37.5" x14ac:dyDescent="0.2">
      <c r="A43" s="163">
        <v>1</v>
      </c>
      <c r="B43" s="164" t="s">
        <v>213</v>
      </c>
      <c r="C43" s="146">
        <v>1240</v>
      </c>
      <c r="D43" s="146" t="s">
        <v>19</v>
      </c>
      <c r="E43" s="146"/>
      <c r="F43" s="146"/>
      <c r="G43" s="146"/>
      <c r="H43" s="147"/>
    </row>
    <row r="44" spans="1:8" x14ac:dyDescent="0.2">
      <c r="A44" s="151">
        <v>2</v>
      </c>
      <c r="B44" s="148" t="s">
        <v>40</v>
      </c>
      <c r="C44" s="165">
        <v>1250</v>
      </c>
      <c r="D44" s="165" t="s">
        <v>19</v>
      </c>
      <c r="E44" s="165"/>
      <c r="F44" s="165"/>
      <c r="G44" s="165"/>
      <c r="H44" s="166"/>
    </row>
    <row r="45" spans="1:8" x14ac:dyDescent="0.2">
      <c r="A45" s="167">
        <v>3</v>
      </c>
      <c r="B45" s="168" t="s">
        <v>41</v>
      </c>
      <c r="C45" s="149">
        <v>1260</v>
      </c>
      <c r="D45" s="149" t="s">
        <v>32</v>
      </c>
      <c r="E45" s="149"/>
      <c r="F45" s="149"/>
      <c r="G45" s="149"/>
      <c r="H45" s="150"/>
    </row>
    <row r="46" spans="1:8" x14ac:dyDescent="0.2">
      <c r="A46" s="167">
        <v>4</v>
      </c>
      <c r="B46" s="168" t="s">
        <v>214</v>
      </c>
      <c r="C46" s="149">
        <v>1270</v>
      </c>
      <c r="D46" s="149" t="s">
        <v>154</v>
      </c>
      <c r="E46" s="149" t="s">
        <v>24</v>
      </c>
      <c r="F46" s="149"/>
      <c r="G46" s="149" t="s">
        <v>24</v>
      </c>
      <c r="H46" s="150"/>
    </row>
    <row r="47" spans="1:8" x14ac:dyDescent="0.2">
      <c r="A47" s="357">
        <v>5</v>
      </c>
      <c r="B47" s="169" t="s">
        <v>167</v>
      </c>
      <c r="C47" s="149">
        <v>1280</v>
      </c>
      <c r="D47" s="149" t="s">
        <v>23</v>
      </c>
      <c r="E47" s="149" t="s">
        <v>24</v>
      </c>
      <c r="F47" s="149"/>
      <c r="G47" s="149" t="s">
        <v>24</v>
      </c>
      <c r="H47" s="150"/>
    </row>
    <row r="48" spans="1:8" x14ac:dyDescent="0.2">
      <c r="A48" s="357"/>
      <c r="B48" s="169" t="s">
        <v>168</v>
      </c>
      <c r="C48" s="149">
        <v>1281</v>
      </c>
      <c r="D48" s="149" t="s">
        <v>43</v>
      </c>
      <c r="E48" s="149"/>
      <c r="F48" s="149"/>
      <c r="G48" s="149"/>
      <c r="H48" s="150"/>
    </row>
    <row r="49" spans="1:8" ht="19.5" thickBot="1" x14ac:dyDescent="0.25">
      <c r="A49" s="357"/>
      <c r="B49" s="170" t="s">
        <v>215</v>
      </c>
      <c r="C49" s="171">
        <v>1282</v>
      </c>
      <c r="D49" s="171" t="s">
        <v>43</v>
      </c>
      <c r="E49" s="171"/>
      <c r="F49" s="171"/>
      <c r="G49" s="171"/>
      <c r="H49" s="172"/>
    </row>
    <row r="50" spans="1:8" ht="20.25" thickBot="1" x14ac:dyDescent="0.25">
      <c r="A50" s="356" t="s">
        <v>212</v>
      </c>
      <c r="B50" s="329"/>
      <c r="C50" s="127">
        <v>1290</v>
      </c>
      <c r="D50" s="127" t="s">
        <v>23</v>
      </c>
      <c r="E50" s="127" t="s">
        <v>24</v>
      </c>
      <c r="F50" s="127"/>
      <c r="G50" s="127" t="s">
        <v>24</v>
      </c>
      <c r="H50" s="173"/>
    </row>
    <row r="51" spans="1:8" ht="20.25" thickBot="1" x14ac:dyDescent="0.25">
      <c r="A51" s="330" t="s">
        <v>216</v>
      </c>
      <c r="B51" s="331"/>
      <c r="C51" s="331"/>
      <c r="D51" s="331"/>
      <c r="E51" s="331"/>
      <c r="F51" s="331"/>
      <c r="G51" s="331"/>
      <c r="H51" s="332"/>
    </row>
    <row r="52" spans="1:8" x14ac:dyDescent="0.2">
      <c r="A52" s="351">
        <v>1</v>
      </c>
      <c r="B52" s="140" t="s">
        <v>217</v>
      </c>
      <c r="C52" s="146">
        <v>1300</v>
      </c>
      <c r="D52" s="146" t="s">
        <v>19</v>
      </c>
      <c r="E52" s="146"/>
      <c r="F52" s="146"/>
      <c r="G52" s="146"/>
      <c r="H52" s="147"/>
    </row>
    <row r="53" spans="1:8" x14ac:dyDescent="0.2">
      <c r="A53" s="336"/>
      <c r="B53" s="168" t="s">
        <v>172</v>
      </c>
      <c r="C53" s="149">
        <v>1301</v>
      </c>
      <c r="D53" s="149" t="s">
        <v>19</v>
      </c>
      <c r="E53" s="149"/>
      <c r="F53" s="149"/>
      <c r="G53" s="149"/>
      <c r="H53" s="150"/>
    </row>
    <row r="54" spans="1:8" x14ac:dyDescent="0.2">
      <c r="A54" s="337"/>
      <c r="B54" s="168" t="s">
        <v>173</v>
      </c>
      <c r="C54" s="149">
        <v>1302</v>
      </c>
      <c r="D54" s="149"/>
      <c r="E54" s="149"/>
      <c r="F54" s="149"/>
      <c r="G54" s="149"/>
      <c r="H54" s="150"/>
    </row>
    <row r="55" spans="1:8" x14ac:dyDescent="0.2">
      <c r="A55" s="167">
        <v>2</v>
      </c>
      <c r="B55" s="168" t="s">
        <v>47</v>
      </c>
      <c r="C55" s="149">
        <v>1310</v>
      </c>
      <c r="D55" s="149" t="s">
        <v>19</v>
      </c>
      <c r="E55" s="149"/>
      <c r="F55" s="149"/>
      <c r="G55" s="149"/>
      <c r="H55" s="150"/>
    </row>
    <row r="56" spans="1:8" x14ac:dyDescent="0.2">
      <c r="A56" s="167">
        <v>3</v>
      </c>
      <c r="B56" s="168" t="s">
        <v>48</v>
      </c>
      <c r="C56" s="149">
        <v>1320</v>
      </c>
      <c r="D56" s="149" t="s">
        <v>19</v>
      </c>
      <c r="E56" s="149"/>
      <c r="F56" s="149"/>
      <c r="G56" s="149"/>
      <c r="H56" s="150"/>
    </row>
    <row r="57" spans="1:8" ht="37.5" x14ac:dyDescent="0.2">
      <c r="A57" s="167">
        <v>4</v>
      </c>
      <c r="B57" s="174" t="s">
        <v>49</v>
      </c>
      <c r="C57" s="149">
        <v>1330</v>
      </c>
      <c r="D57" s="149" t="s">
        <v>19</v>
      </c>
      <c r="E57" s="149"/>
      <c r="F57" s="149"/>
      <c r="G57" s="149"/>
      <c r="H57" s="150"/>
    </row>
    <row r="58" spans="1:8" x14ac:dyDescent="0.2">
      <c r="A58" s="167">
        <v>5</v>
      </c>
      <c r="B58" s="168" t="s">
        <v>50</v>
      </c>
      <c r="C58" s="149">
        <v>1340</v>
      </c>
      <c r="D58" s="149" t="s">
        <v>19</v>
      </c>
      <c r="E58" s="149"/>
      <c r="F58" s="149"/>
      <c r="G58" s="149"/>
      <c r="H58" s="150"/>
    </row>
    <row r="59" spans="1:8" x14ac:dyDescent="0.2">
      <c r="A59" s="335">
        <v>6</v>
      </c>
      <c r="B59" s="168" t="s">
        <v>51</v>
      </c>
      <c r="C59" s="149">
        <v>1350</v>
      </c>
      <c r="D59" s="149" t="s">
        <v>19</v>
      </c>
      <c r="E59" s="149"/>
      <c r="F59" s="149"/>
      <c r="G59" s="149"/>
      <c r="H59" s="150"/>
    </row>
    <row r="60" spans="1:8" x14ac:dyDescent="0.2">
      <c r="A60" s="337"/>
      <c r="B60" s="168" t="s">
        <v>218</v>
      </c>
      <c r="C60" s="149">
        <v>1351</v>
      </c>
      <c r="D60" s="149" t="s">
        <v>19</v>
      </c>
      <c r="E60" s="149"/>
      <c r="F60" s="149"/>
      <c r="G60" s="149"/>
      <c r="H60" s="150"/>
    </row>
    <row r="61" spans="1:8" x14ac:dyDescent="0.2">
      <c r="A61" s="335">
        <v>7</v>
      </c>
      <c r="B61" s="168" t="s">
        <v>54</v>
      </c>
      <c r="C61" s="149">
        <v>1360</v>
      </c>
      <c r="D61" s="149" t="s">
        <v>55</v>
      </c>
      <c r="E61" s="149"/>
      <c r="F61" s="149"/>
      <c r="G61" s="149"/>
      <c r="H61" s="150"/>
    </row>
    <row r="62" spans="1:8" x14ac:dyDescent="0.2">
      <c r="A62" s="336"/>
      <c r="B62" s="168" t="s">
        <v>219</v>
      </c>
      <c r="C62" s="149">
        <v>1361</v>
      </c>
      <c r="D62" s="149" t="s">
        <v>55</v>
      </c>
      <c r="E62" s="149"/>
      <c r="F62" s="149"/>
      <c r="G62" s="149"/>
      <c r="H62" s="150"/>
    </row>
    <row r="63" spans="1:8" x14ac:dyDescent="0.2">
      <c r="A63" s="336"/>
      <c r="B63" s="168" t="s">
        <v>220</v>
      </c>
      <c r="C63" s="149">
        <v>1362</v>
      </c>
      <c r="D63" s="149" t="s">
        <v>55</v>
      </c>
      <c r="E63" s="149"/>
      <c r="F63" s="149"/>
      <c r="G63" s="149"/>
      <c r="H63" s="150"/>
    </row>
    <row r="64" spans="1:8" x14ac:dyDescent="0.2">
      <c r="A64" s="336"/>
      <c r="B64" s="168" t="s">
        <v>221</v>
      </c>
      <c r="C64" s="149">
        <v>1363</v>
      </c>
      <c r="D64" s="149" t="s">
        <v>55</v>
      </c>
      <c r="E64" s="149"/>
      <c r="F64" s="149"/>
      <c r="G64" s="149"/>
      <c r="H64" s="150"/>
    </row>
    <row r="65" spans="1:8" x14ac:dyDescent="0.2">
      <c r="A65" s="336"/>
      <c r="B65" s="168" t="s">
        <v>222</v>
      </c>
      <c r="C65" s="149">
        <v>1364</v>
      </c>
      <c r="D65" s="149" t="s">
        <v>55</v>
      </c>
      <c r="E65" s="149"/>
      <c r="F65" s="149"/>
      <c r="G65" s="149"/>
      <c r="H65" s="150"/>
    </row>
    <row r="66" spans="1:8" x14ac:dyDescent="0.2">
      <c r="A66" s="337"/>
      <c r="B66" s="168" t="s">
        <v>223</v>
      </c>
      <c r="C66" s="149">
        <v>1365</v>
      </c>
      <c r="D66" s="149" t="s">
        <v>55</v>
      </c>
      <c r="E66" s="149"/>
      <c r="F66" s="149"/>
      <c r="G66" s="149"/>
      <c r="H66" s="150"/>
    </row>
    <row r="67" spans="1:8" x14ac:dyDescent="0.2">
      <c r="A67" s="335">
        <v>8</v>
      </c>
      <c r="B67" s="338" t="s">
        <v>56</v>
      </c>
      <c r="C67" s="149">
        <v>1370</v>
      </c>
      <c r="D67" s="149" t="s">
        <v>19</v>
      </c>
      <c r="E67" s="149"/>
      <c r="F67" s="149"/>
      <c r="G67" s="149"/>
      <c r="H67" s="150"/>
    </row>
    <row r="68" spans="1:8" x14ac:dyDescent="0.2">
      <c r="A68" s="337"/>
      <c r="B68" s="339"/>
      <c r="C68" s="149">
        <v>1371</v>
      </c>
      <c r="D68" s="149" t="s">
        <v>57</v>
      </c>
      <c r="E68" s="149"/>
      <c r="F68" s="149"/>
      <c r="G68" s="149"/>
      <c r="H68" s="150"/>
    </row>
    <row r="69" spans="1:8" x14ac:dyDescent="0.2">
      <c r="A69" s="167">
        <v>9</v>
      </c>
      <c r="B69" s="168" t="s">
        <v>59</v>
      </c>
      <c r="C69" s="149">
        <v>1380</v>
      </c>
      <c r="D69" s="149" t="s">
        <v>224</v>
      </c>
      <c r="E69" s="149"/>
      <c r="F69" s="149"/>
      <c r="G69" s="149"/>
      <c r="H69" s="150"/>
    </row>
    <row r="70" spans="1:8" ht="19.5" thickBot="1" x14ac:dyDescent="0.25">
      <c r="A70" s="153">
        <v>11</v>
      </c>
      <c r="B70" s="154" t="s">
        <v>37</v>
      </c>
      <c r="C70" s="155">
        <v>1390</v>
      </c>
      <c r="D70" s="155" t="s">
        <v>19</v>
      </c>
      <c r="E70" s="155"/>
      <c r="F70" s="155"/>
      <c r="G70" s="155"/>
      <c r="H70" s="156"/>
    </row>
    <row r="71" spans="1:8" ht="20.25" thickBot="1" x14ac:dyDescent="0.25">
      <c r="A71" s="352" t="s">
        <v>225</v>
      </c>
      <c r="B71" s="353"/>
      <c r="C71" s="157">
        <v>1400</v>
      </c>
      <c r="D71" s="157" t="s">
        <v>23</v>
      </c>
      <c r="E71" s="157" t="s">
        <v>24</v>
      </c>
      <c r="F71" s="157"/>
      <c r="G71" s="157"/>
      <c r="H71" s="158"/>
    </row>
    <row r="72" spans="1:8" ht="44.25" customHeight="1" thickBot="1" x14ac:dyDescent="0.25">
      <c r="A72" s="343" t="s">
        <v>191</v>
      </c>
      <c r="B72" s="344"/>
      <c r="C72" s="175">
        <v>1410</v>
      </c>
      <c r="D72" s="127" t="s">
        <v>154</v>
      </c>
      <c r="E72" s="127" t="s">
        <v>227</v>
      </c>
      <c r="F72" s="127"/>
      <c r="G72" s="127" t="s">
        <v>24</v>
      </c>
      <c r="H72" s="173"/>
    </row>
    <row r="73" spans="1:8" ht="20.25" thickBot="1" x14ac:dyDescent="0.25">
      <c r="A73" s="340" t="s">
        <v>226</v>
      </c>
      <c r="B73" s="341"/>
      <c r="C73" s="341"/>
      <c r="D73" s="341"/>
      <c r="E73" s="341"/>
      <c r="F73" s="341"/>
      <c r="G73" s="341"/>
      <c r="H73" s="342"/>
    </row>
    <row r="74" spans="1:8" x14ac:dyDescent="0.2">
      <c r="A74" s="176">
        <v>1</v>
      </c>
      <c r="B74" s="152" t="s">
        <v>60</v>
      </c>
      <c r="C74" s="165">
        <v>1420</v>
      </c>
      <c r="D74" s="165" t="s">
        <v>43</v>
      </c>
      <c r="E74" s="165"/>
      <c r="F74" s="165"/>
      <c r="G74" s="165"/>
      <c r="H74" s="165"/>
    </row>
    <row r="75" spans="1:8" x14ac:dyDescent="0.2">
      <c r="A75" s="176">
        <v>2</v>
      </c>
      <c r="B75" s="152" t="s">
        <v>61</v>
      </c>
      <c r="C75" s="165">
        <v>1430</v>
      </c>
      <c r="D75" s="165" t="s">
        <v>43</v>
      </c>
      <c r="E75" s="165"/>
      <c r="F75" s="165"/>
      <c r="G75" s="165"/>
      <c r="H75" s="165"/>
    </row>
    <row r="76" spans="1:8" ht="37.5" x14ac:dyDescent="0.2">
      <c r="A76" s="128">
        <v>3</v>
      </c>
      <c r="B76" s="174" t="s">
        <v>62</v>
      </c>
      <c r="C76" s="149">
        <v>1440</v>
      </c>
      <c r="D76" s="149" t="s">
        <v>43</v>
      </c>
      <c r="E76" s="149"/>
      <c r="F76" s="149"/>
      <c r="G76" s="149"/>
      <c r="H76" s="149"/>
    </row>
    <row r="77" spans="1:8" x14ac:dyDescent="0.2">
      <c r="A77" s="128">
        <v>4</v>
      </c>
      <c r="B77" s="168" t="s">
        <v>63</v>
      </c>
      <c r="C77" s="149">
        <v>1450</v>
      </c>
      <c r="D77" s="149" t="s">
        <v>19</v>
      </c>
      <c r="E77" s="149"/>
      <c r="F77" s="149"/>
      <c r="G77" s="149"/>
      <c r="H77" s="149"/>
    </row>
    <row r="78" spans="1:8" x14ac:dyDescent="0.2">
      <c r="A78" s="128">
        <v>5</v>
      </c>
      <c r="B78" s="168" t="s">
        <v>64</v>
      </c>
      <c r="C78" s="149">
        <v>1460</v>
      </c>
      <c r="D78" s="149" t="s">
        <v>23</v>
      </c>
      <c r="E78" s="149" t="s">
        <v>24</v>
      </c>
      <c r="F78" s="149"/>
      <c r="G78" s="149" t="s">
        <v>24</v>
      </c>
      <c r="H78" s="149"/>
    </row>
    <row r="79" spans="1:8" x14ac:dyDescent="0.2">
      <c r="A79" s="128">
        <v>6</v>
      </c>
      <c r="B79" s="168" t="s">
        <v>228</v>
      </c>
      <c r="C79" s="149">
        <v>1470</v>
      </c>
      <c r="D79" s="149" t="s">
        <v>154</v>
      </c>
      <c r="E79" s="149" t="s">
        <v>24</v>
      </c>
      <c r="F79" s="149"/>
      <c r="G79" s="149" t="s">
        <v>24</v>
      </c>
      <c r="H79" s="149"/>
    </row>
    <row r="80" spans="1:8" x14ac:dyDescent="0.2">
      <c r="A80" s="128">
        <v>7</v>
      </c>
      <c r="B80" s="168" t="s">
        <v>66</v>
      </c>
      <c r="C80" s="149">
        <v>1480</v>
      </c>
      <c r="D80" s="149" t="s">
        <v>67</v>
      </c>
      <c r="E80" s="149"/>
      <c r="F80" s="149"/>
      <c r="G80" s="149"/>
      <c r="H80" s="149"/>
    </row>
    <row r="81" spans="1:8" x14ac:dyDescent="0.2">
      <c r="A81" s="128">
        <v>8</v>
      </c>
      <c r="B81" s="168" t="s">
        <v>68</v>
      </c>
      <c r="C81" s="149">
        <v>1490</v>
      </c>
      <c r="D81" s="149" t="s">
        <v>23</v>
      </c>
      <c r="E81" s="149" t="s">
        <v>24</v>
      </c>
      <c r="F81" s="149"/>
      <c r="G81" s="149" t="s">
        <v>24</v>
      </c>
      <c r="H81" s="149"/>
    </row>
    <row r="82" spans="1:8" x14ac:dyDescent="0.2">
      <c r="A82" s="128">
        <v>9</v>
      </c>
      <c r="B82" s="168" t="s">
        <v>69</v>
      </c>
      <c r="C82" s="149">
        <v>1500</v>
      </c>
      <c r="D82" s="149" t="s">
        <v>154</v>
      </c>
      <c r="E82" s="149" t="s">
        <v>24</v>
      </c>
      <c r="F82" s="149"/>
      <c r="G82" s="149" t="s">
        <v>24</v>
      </c>
      <c r="H82" s="149"/>
    </row>
    <row r="83" spans="1:8" x14ac:dyDescent="0.2">
      <c r="A83" s="128">
        <v>10</v>
      </c>
      <c r="B83" s="168" t="s">
        <v>70</v>
      </c>
      <c r="C83" s="149">
        <v>1510</v>
      </c>
      <c r="D83" s="149" t="s">
        <v>154</v>
      </c>
      <c r="E83" s="149" t="s">
        <v>24</v>
      </c>
      <c r="F83" s="149"/>
      <c r="G83" s="149" t="s">
        <v>24</v>
      </c>
      <c r="H83" s="149"/>
    </row>
    <row r="84" spans="1:8" ht="19.5" thickBot="1" x14ac:dyDescent="0.25">
      <c r="A84" s="177">
        <v>11</v>
      </c>
      <c r="B84" s="142" t="s">
        <v>37</v>
      </c>
      <c r="C84" s="171">
        <v>1520</v>
      </c>
      <c r="D84" s="171" t="s">
        <v>154</v>
      </c>
      <c r="E84" s="171" t="s">
        <v>24</v>
      </c>
      <c r="F84" s="171"/>
      <c r="G84" s="171"/>
      <c r="H84" s="171"/>
    </row>
    <row r="85" spans="1:8" ht="20.25" thickBot="1" x14ac:dyDescent="0.25">
      <c r="A85" s="328" t="s">
        <v>229</v>
      </c>
      <c r="B85" s="329"/>
      <c r="C85" s="127">
        <v>1530</v>
      </c>
      <c r="D85" s="127" t="s">
        <v>23</v>
      </c>
      <c r="E85" s="127" t="s">
        <v>24</v>
      </c>
      <c r="F85" s="127"/>
      <c r="G85" s="127" t="s">
        <v>24</v>
      </c>
      <c r="H85" s="173"/>
    </row>
    <row r="86" spans="1:8" ht="20.25" thickBot="1" x14ac:dyDescent="0.25">
      <c r="A86" s="330" t="s">
        <v>230</v>
      </c>
      <c r="B86" s="331"/>
      <c r="C86" s="331"/>
      <c r="D86" s="331"/>
      <c r="E86" s="331"/>
      <c r="F86" s="331"/>
      <c r="G86" s="331"/>
      <c r="H86" s="332"/>
    </row>
    <row r="87" spans="1:8" x14ac:dyDescent="0.2">
      <c r="A87" s="163">
        <v>1</v>
      </c>
      <c r="B87" s="140" t="s">
        <v>71</v>
      </c>
      <c r="C87" s="146">
        <v>1540</v>
      </c>
      <c r="D87" s="146" t="s">
        <v>19</v>
      </c>
      <c r="E87" s="146"/>
      <c r="F87" s="146"/>
      <c r="G87" s="146"/>
      <c r="H87" s="147"/>
    </row>
    <row r="88" spans="1:8" x14ac:dyDescent="0.2">
      <c r="A88" s="167">
        <v>2</v>
      </c>
      <c r="B88" s="168" t="s">
        <v>72</v>
      </c>
      <c r="C88" s="149">
        <v>1550</v>
      </c>
      <c r="D88" s="149" t="s">
        <v>154</v>
      </c>
      <c r="E88" s="149"/>
      <c r="F88" s="149"/>
      <c r="G88" s="149"/>
      <c r="H88" s="150"/>
    </row>
    <row r="89" spans="1:8" x14ac:dyDescent="0.2">
      <c r="A89" s="335">
        <v>3</v>
      </c>
      <c r="B89" s="168" t="s">
        <v>73</v>
      </c>
      <c r="C89" s="149">
        <v>1560</v>
      </c>
      <c r="D89" s="149" t="s">
        <v>154</v>
      </c>
      <c r="E89" s="149"/>
      <c r="F89" s="149"/>
      <c r="G89" s="149"/>
      <c r="H89" s="150"/>
    </row>
    <row r="90" spans="1:8" x14ac:dyDescent="0.2">
      <c r="A90" s="336"/>
      <c r="B90" s="168" t="s">
        <v>231</v>
      </c>
      <c r="C90" s="149">
        <v>1561</v>
      </c>
      <c r="D90" s="149" t="s">
        <v>19</v>
      </c>
      <c r="E90" s="149"/>
      <c r="F90" s="149"/>
      <c r="G90" s="149"/>
      <c r="H90" s="150"/>
    </row>
    <row r="91" spans="1:8" x14ac:dyDescent="0.2">
      <c r="A91" s="337"/>
      <c r="B91" s="168" t="s">
        <v>232</v>
      </c>
      <c r="C91" s="149">
        <v>1562</v>
      </c>
      <c r="D91" s="149" t="s">
        <v>19</v>
      </c>
      <c r="E91" s="149"/>
      <c r="F91" s="149"/>
      <c r="G91" s="149"/>
      <c r="H91" s="150"/>
    </row>
    <row r="92" spans="1:8" x14ac:dyDescent="0.2">
      <c r="A92" s="167">
        <v>4</v>
      </c>
      <c r="B92" s="168" t="s">
        <v>75</v>
      </c>
      <c r="C92" s="149">
        <v>1570</v>
      </c>
      <c r="D92" s="149" t="s">
        <v>55</v>
      </c>
      <c r="E92" s="149"/>
      <c r="F92" s="149"/>
      <c r="G92" s="149"/>
      <c r="H92" s="150"/>
    </row>
    <row r="93" spans="1:8" x14ac:dyDescent="0.2">
      <c r="A93" s="167">
        <v>5</v>
      </c>
      <c r="B93" s="168" t="s">
        <v>76</v>
      </c>
      <c r="C93" s="149">
        <v>1580</v>
      </c>
      <c r="D93" s="149" t="s">
        <v>77</v>
      </c>
      <c r="E93" s="149"/>
      <c r="F93" s="149"/>
      <c r="G93" s="149"/>
      <c r="H93" s="150"/>
    </row>
    <row r="94" spans="1:8" x14ac:dyDescent="0.2">
      <c r="A94" s="167">
        <v>6</v>
      </c>
      <c r="B94" s="168" t="s">
        <v>37</v>
      </c>
      <c r="C94" s="149">
        <v>1590</v>
      </c>
      <c r="D94" s="149" t="s">
        <v>23</v>
      </c>
      <c r="E94" s="149" t="s">
        <v>24</v>
      </c>
      <c r="F94" s="149"/>
      <c r="G94" s="149" t="s">
        <v>24</v>
      </c>
      <c r="H94" s="150"/>
    </row>
    <row r="95" spans="1:8" ht="20.25" thickBot="1" x14ac:dyDescent="0.25">
      <c r="A95" s="333" t="s">
        <v>233</v>
      </c>
      <c r="B95" s="334"/>
      <c r="C95" s="161">
        <v>1600</v>
      </c>
      <c r="D95" s="161" t="s">
        <v>23</v>
      </c>
      <c r="E95" s="161" t="s">
        <v>24</v>
      </c>
      <c r="F95" s="161"/>
      <c r="G95" s="161" t="s">
        <v>24</v>
      </c>
      <c r="H95" s="162"/>
    </row>
    <row r="96" spans="1:8" ht="20.25" thickBot="1" x14ac:dyDescent="0.25">
      <c r="A96" s="330" t="s">
        <v>234</v>
      </c>
      <c r="B96" s="331"/>
      <c r="C96" s="331"/>
      <c r="D96" s="331"/>
      <c r="E96" s="331"/>
      <c r="F96" s="331"/>
      <c r="G96" s="331"/>
      <c r="H96" s="332"/>
    </row>
    <row r="97" spans="1:8" x14ac:dyDescent="0.2">
      <c r="A97" s="163">
        <v>1</v>
      </c>
      <c r="B97" s="140" t="s">
        <v>78</v>
      </c>
      <c r="C97" s="146">
        <v>1610</v>
      </c>
      <c r="D97" s="146" t="s">
        <v>19</v>
      </c>
      <c r="E97" s="146"/>
      <c r="F97" s="146"/>
      <c r="G97" s="146"/>
      <c r="H97" s="147"/>
    </row>
    <row r="98" spans="1:8" x14ac:dyDescent="0.2">
      <c r="A98" s="167">
        <v>2</v>
      </c>
      <c r="B98" s="168" t="s">
        <v>79</v>
      </c>
      <c r="C98" s="149">
        <v>1620</v>
      </c>
      <c r="D98" s="149" t="s">
        <v>23</v>
      </c>
      <c r="E98" s="149" t="s">
        <v>24</v>
      </c>
      <c r="F98" s="149"/>
      <c r="G98" s="149" t="s">
        <v>24</v>
      </c>
      <c r="H98" s="150"/>
    </row>
    <row r="99" spans="1:8" x14ac:dyDescent="0.2">
      <c r="A99" s="167">
        <v>3</v>
      </c>
      <c r="B99" s="168" t="s">
        <v>80</v>
      </c>
      <c r="C99" s="149">
        <v>1630</v>
      </c>
      <c r="D99" s="149" t="s">
        <v>23</v>
      </c>
      <c r="E99" s="149" t="s">
        <v>24</v>
      </c>
      <c r="F99" s="149"/>
      <c r="G99" s="149" t="s">
        <v>24</v>
      </c>
      <c r="H99" s="150"/>
    </row>
    <row r="100" spans="1:8" x14ac:dyDescent="0.2">
      <c r="A100" s="167">
        <v>4</v>
      </c>
      <c r="B100" s="168" t="s">
        <v>93</v>
      </c>
      <c r="C100" s="149">
        <v>1640</v>
      </c>
      <c r="D100" s="149" t="s">
        <v>23</v>
      </c>
      <c r="E100" s="149" t="s">
        <v>24</v>
      </c>
      <c r="F100" s="149"/>
      <c r="G100" s="149" t="s">
        <v>24</v>
      </c>
      <c r="H100" s="150"/>
    </row>
    <row r="101" spans="1:8" ht="19.5" thickBot="1" x14ac:dyDescent="0.25">
      <c r="A101" s="153">
        <v>5</v>
      </c>
      <c r="B101" s="154" t="s">
        <v>37</v>
      </c>
      <c r="C101" s="155">
        <v>1650</v>
      </c>
      <c r="D101" s="155" t="s">
        <v>23</v>
      </c>
      <c r="E101" s="155" t="s">
        <v>24</v>
      </c>
      <c r="F101" s="155"/>
      <c r="G101" s="155" t="s">
        <v>24</v>
      </c>
      <c r="H101" s="156"/>
    </row>
    <row r="102" spans="1:8" ht="20.25" thickBot="1" x14ac:dyDescent="0.25">
      <c r="A102" s="328" t="s">
        <v>235</v>
      </c>
      <c r="B102" s="329"/>
      <c r="C102" s="127">
        <v>1660</v>
      </c>
      <c r="D102" s="127" t="s">
        <v>23</v>
      </c>
      <c r="E102" s="127" t="s">
        <v>24</v>
      </c>
      <c r="F102" s="127"/>
      <c r="G102" s="127" t="s">
        <v>24</v>
      </c>
      <c r="H102" s="173"/>
    </row>
    <row r="103" spans="1:8" ht="19.5" x14ac:dyDescent="0.2">
      <c r="A103" s="322" t="s">
        <v>236</v>
      </c>
      <c r="B103" s="323"/>
      <c r="C103" s="176">
        <v>1670</v>
      </c>
      <c r="D103" s="176" t="s">
        <v>23</v>
      </c>
      <c r="E103" s="176" t="s">
        <v>24</v>
      </c>
      <c r="F103" s="176"/>
      <c r="G103" s="176" t="s">
        <v>24</v>
      </c>
      <c r="H103" s="176"/>
    </row>
    <row r="104" spans="1:8" x14ac:dyDescent="0.2">
      <c r="A104" s="168"/>
      <c r="B104" s="168" t="s">
        <v>82</v>
      </c>
      <c r="C104" s="149">
        <v>1671</v>
      </c>
      <c r="D104" s="149" t="s">
        <v>23</v>
      </c>
      <c r="E104" s="149" t="s">
        <v>24</v>
      </c>
      <c r="F104" s="149"/>
      <c r="G104" s="149" t="s">
        <v>24</v>
      </c>
      <c r="H104" s="149"/>
    </row>
    <row r="105" spans="1:8" ht="19.5" x14ac:dyDescent="0.2">
      <c r="A105" s="324" t="s">
        <v>237</v>
      </c>
      <c r="B105" s="325"/>
      <c r="C105" s="128">
        <v>1680</v>
      </c>
      <c r="D105" s="128" t="s">
        <v>23</v>
      </c>
      <c r="E105" s="128" t="s">
        <v>24</v>
      </c>
      <c r="F105" s="128"/>
      <c r="G105" s="128" t="s">
        <v>24</v>
      </c>
      <c r="H105" s="128"/>
    </row>
    <row r="106" spans="1:8" ht="36.75" customHeight="1" x14ac:dyDescent="0.2">
      <c r="A106" s="326" t="s">
        <v>94</v>
      </c>
      <c r="B106" s="327"/>
      <c r="C106" s="128">
        <v>1690</v>
      </c>
      <c r="D106" s="128" t="s">
        <v>23</v>
      </c>
      <c r="E106" s="128"/>
      <c r="F106" s="128"/>
      <c r="G106" s="128"/>
      <c r="H106" s="128"/>
    </row>
  </sheetData>
  <mergeCells count="52">
    <mergeCell ref="D1:D2"/>
    <mergeCell ref="C1:C2"/>
    <mergeCell ref="A1:A2"/>
    <mergeCell ref="G1:H1"/>
    <mergeCell ref="E1:F1"/>
    <mergeCell ref="B1:B2"/>
    <mergeCell ref="A3:H3"/>
    <mergeCell ref="A4:A5"/>
    <mergeCell ref="A6:B6"/>
    <mergeCell ref="A50:B50"/>
    <mergeCell ref="A47:A49"/>
    <mergeCell ref="B26:B27"/>
    <mergeCell ref="A18:A35"/>
    <mergeCell ref="A7:H7"/>
    <mergeCell ref="B8:B9"/>
    <mergeCell ref="A8:A17"/>
    <mergeCell ref="B34:B35"/>
    <mergeCell ref="B10:B11"/>
    <mergeCell ref="B12:B13"/>
    <mergeCell ref="B14:B15"/>
    <mergeCell ref="B16:B17"/>
    <mergeCell ref="B18:B19"/>
    <mergeCell ref="B20:B21"/>
    <mergeCell ref="B22:B23"/>
    <mergeCell ref="B24:B25"/>
    <mergeCell ref="B28:B29"/>
    <mergeCell ref="B30:B31"/>
    <mergeCell ref="B32:B33"/>
    <mergeCell ref="A73:H73"/>
    <mergeCell ref="A72:B72"/>
    <mergeCell ref="B67:B68"/>
    <mergeCell ref="A67:A68"/>
    <mergeCell ref="B36:B37"/>
    <mergeCell ref="A36:A37"/>
    <mergeCell ref="A39:B39"/>
    <mergeCell ref="A42:H42"/>
    <mergeCell ref="B40:B41"/>
    <mergeCell ref="A40:A41"/>
    <mergeCell ref="A61:A66"/>
    <mergeCell ref="A51:H51"/>
    <mergeCell ref="A52:A54"/>
    <mergeCell ref="A59:A60"/>
    <mergeCell ref="A71:B71"/>
    <mergeCell ref="A103:B103"/>
    <mergeCell ref="A105:B105"/>
    <mergeCell ref="A106:B106"/>
    <mergeCell ref="A85:B85"/>
    <mergeCell ref="A86:H86"/>
    <mergeCell ref="A95:B95"/>
    <mergeCell ref="A96:H96"/>
    <mergeCell ref="A89:A91"/>
    <mergeCell ref="A102:B102"/>
  </mergeCells>
  <phoneticPr fontId="0" type="noConversion"/>
  <pageMargins left="0.75" right="0.48" top="0.55000000000000004" bottom="0.39" header="0.5" footer="0.35"/>
  <pageSetup paperSize="9" scale="64" orientation="portrait" verticalDpi="0" r:id="rId1"/>
  <headerFooter alignWithMargins="0"/>
  <rowBreaks count="1" manualBreakCount="1">
    <brk id="5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0" zoomScaleNormal="100" zoomScaleSheetLayoutView="75" workbookViewId="0">
      <selection activeCell="F27" sqref="F27"/>
    </sheetView>
  </sheetViews>
  <sheetFormatPr defaultRowHeight="15.75" x14ac:dyDescent="0.2"/>
  <cols>
    <col min="1" max="1" width="5.7109375" style="3" customWidth="1"/>
    <col min="2" max="2" width="74.7109375" style="3" customWidth="1"/>
    <col min="3" max="3" width="7.5703125" style="3" customWidth="1"/>
    <col min="4" max="4" width="8.7109375" style="3" customWidth="1"/>
    <col min="5" max="5" width="10.7109375" style="3" bestFit="1" customWidth="1"/>
    <col min="6" max="6" width="10.85546875" style="3" customWidth="1"/>
    <col min="7" max="7" width="11.28515625" style="3" customWidth="1"/>
    <col min="8" max="8" width="12.85546875" style="3" customWidth="1"/>
    <col min="9" max="16384" width="9.140625" style="3"/>
  </cols>
  <sheetData>
    <row r="1" spans="1:8" s="84" customFormat="1" x14ac:dyDescent="0.2">
      <c r="A1" s="287" t="s">
        <v>151</v>
      </c>
      <c r="B1" s="316" t="s">
        <v>9</v>
      </c>
      <c r="C1" s="224" t="s">
        <v>10</v>
      </c>
      <c r="D1" s="224" t="s">
        <v>11</v>
      </c>
      <c r="E1" s="224" t="s">
        <v>12</v>
      </c>
      <c r="F1" s="224"/>
      <c r="G1" s="224" t="s">
        <v>13</v>
      </c>
      <c r="H1" s="225"/>
    </row>
    <row r="2" spans="1:8" s="84" customFormat="1" ht="30.75" customHeight="1" thickBot="1" x14ac:dyDescent="0.25">
      <c r="A2" s="288"/>
      <c r="B2" s="382"/>
      <c r="C2" s="228"/>
      <c r="D2" s="228"/>
      <c r="E2" s="11" t="s">
        <v>14</v>
      </c>
      <c r="F2" s="11" t="s">
        <v>15</v>
      </c>
      <c r="G2" s="11" t="s">
        <v>14</v>
      </c>
      <c r="H2" s="13" t="s">
        <v>15</v>
      </c>
    </row>
    <row r="3" spans="1:8" ht="19.5" thickBot="1" x14ac:dyDescent="0.25">
      <c r="A3" s="282" t="s">
        <v>95</v>
      </c>
      <c r="B3" s="283"/>
      <c r="C3" s="283"/>
      <c r="D3" s="283"/>
      <c r="E3" s="283"/>
      <c r="F3" s="283"/>
      <c r="G3" s="283"/>
      <c r="H3" s="284"/>
    </row>
    <row r="4" spans="1:8" ht="18" thickBot="1" x14ac:dyDescent="0.25">
      <c r="A4" s="235" t="s">
        <v>238</v>
      </c>
      <c r="B4" s="236"/>
      <c r="C4" s="236"/>
      <c r="D4" s="236"/>
      <c r="E4" s="236"/>
      <c r="F4" s="236"/>
      <c r="G4" s="236"/>
      <c r="H4" s="379"/>
    </row>
    <row r="5" spans="1:8" x14ac:dyDescent="0.2">
      <c r="A5" s="56">
        <v>1</v>
      </c>
      <c r="B5" s="67" t="s">
        <v>96</v>
      </c>
      <c r="C5" s="35">
        <v>1700</v>
      </c>
      <c r="D5" s="35" t="s">
        <v>19</v>
      </c>
      <c r="E5" s="35"/>
      <c r="F5" s="35"/>
      <c r="G5" s="35"/>
      <c r="H5" s="36"/>
    </row>
    <row r="6" spans="1:8" x14ac:dyDescent="0.2">
      <c r="A6" s="58">
        <v>2</v>
      </c>
      <c r="B6" s="10" t="s">
        <v>97</v>
      </c>
      <c r="C6" s="32">
        <v>1710</v>
      </c>
      <c r="D6" s="32" t="s">
        <v>32</v>
      </c>
      <c r="E6" s="32">
        <v>32790</v>
      </c>
      <c r="F6" s="32">
        <v>3225.6</v>
      </c>
      <c r="G6" s="32">
        <v>26835</v>
      </c>
      <c r="H6" s="39">
        <v>2112.1999999999998</v>
      </c>
    </row>
    <row r="7" spans="1:8" x14ac:dyDescent="0.2">
      <c r="A7" s="58">
        <v>3</v>
      </c>
      <c r="B7" s="10" t="s">
        <v>41</v>
      </c>
      <c r="C7" s="32">
        <v>1720</v>
      </c>
      <c r="D7" s="32" t="s">
        <v>32</v>
      </c>
      <c r="E7" s="32">
        <v>32790</v>
      </c>
      <c r="F7" s="32">
        <v>3787.9</v>
      </c>
      <c r="G7" s="32">
        <v>26835</v>
      </c>
      <c r="H7" s="39">
        <v>3292.4</v>
      </c>
    </row>
    <row r="8" spans="1:8" ht="16.5" thickBot="1" x14ac:dyDescent="0.25">
      <c r="A8" s="70">
        <v>4</v>
      </c>
      <c r="B8" s="53" t="s">
        <v>37</v>
      </c>
      <c r="C8" s="26">
        <v>1730</v>
      </c>
      <c r="D8" s="26" t="s">
        <v>23</v>
      </c>
      <c r="E8" s="26"/>
      <c r="F8" s="26"/>
      <c r="G8" s="26"/>
      <c r="H8" s="76"/>
    </row>
    <row r="9" spans="1:8" ht="18" thickBot="1" x14ac:dyDescent="0.25">
      <c r="A9" s="380" t="s">
        <v>239</v>
      </c>
      <c r="B9" s="381"/>
      <c r="C9" s="44">
        <v>1740</v>
      </c>
      <c r="D9" s="44" t="s">
        <v>23</v>
      </c>
      <c r="E9" s="44"/>
      <c r="F9" s="44">
        <f>F5+F6+F7+F8</f>
        <v>7013.5</v>
      </c>
      <c r="G9" s="44"/>
      <c r="H9" s="44">
        <f>H5+H6+H7+H8</f>
        <v>5404.6</v>
      </c>
    </row>
    <row r="10" spans="1:8" ht="18" thickBot="1" x14ac:dyDescent="0.25">
      <c r="A10" s="229" t="s">
        <v>240</v>
      </c>
      <c r="B10" s="230"/>
      <c r="C10" s="86">
        <v>1750</v>
      </c>
      <c r="D10" s="33" t="s">
        <v>154</v>
      </c>
      <c r="E10" s="33" t="s">
        <v>24</v>
      </c>
      <c r="F10" s="33"/>
      <c r="G10" s="33"/>
      <c r="H10" s="42"/>
    </row>
    <row r="11" spans="1:8" x14ac:dyDescent="0.2">
      <c r="A11" s="383"/>
      <c r="B11" s="67" t="s">
        <v>245</v>
      </c>
      <c r="C11" s="35">
        <v>1751</v>
      </c>
      <c r="D11" s="35" t="s">
        <v>105</v>
      </c>
      <c r="E11" s="35"/>
      <c r="F11" s="35"/>
      <c r="G11" s="35"/>
      <c r="H11" s="36"/>
    </row>
    <row r="12" spans="1:8" x14ac:dyDescent="0.2">
      <c r="A12" s="384"/>
      <c r="B12" s="10" t="s">
        <v>244</v>
      </c>
      <c r="C12" s="32">
        <v>1752</v>
      </c>
      <c r="D12" s="32" t="s">
        <v>105</v>
      </c>
      <c r="E12" s="32"/>
      <c r="F12" s="32"/>
      <c r="G12" s="32"/>
      <c r="H12" s="39"/>
    </row>
    <row r="13" spans="1:8" ht="16.5" thickBot="1" x14ac:dyDescent="0.25">
      <c r="A13" s="385"/>
      <c r="B13" s="61" t="s">
        <v>243</v>
      </c>
      <c r="C13" s="31">
        <v>1753</v>
      </c>
      <c r="D13" s="31" t="s">
        <v>241</v>
      </c>
      <c r="E13" s="31"/>
      <c r="F13" s="31"/>
      <c r="G13" s="31"/>
      <c r="H13" s="37"/>
    </row>
    <row r="14" spans="1:8" ht="18" thickBot="1" x14ac:dyDescent="0.25">
      <c r="A14" s="235" t="s">
        <v>242</v>
      </c>
      <c r="B14" s="236"/>
      <c r="C14" s="33">
        <v>1760</v>
      </c>
      <c r="D14" s="33" t="s">
        <v>154</v>
      </c>
      <c r="E14" s="33" t="s">
        <v>24</v>
      </c>
      <c r="F14" s="33"/>
      <c r="G14" s="33"/>
      <c r="H14" s="42"/>
    </row>
    <row r="15" spans="1:8" x14ac:dyDescent="0.2">
      <c r="A15" s="87"/>
      <c r="B15" s="67" t="s">
        <v>98</v>
      </c>
      <c r="C15" s="35">
        <v>1761</v>
      </c>
      <c r="D15" s="35" t="s">
        <v>105</v>
      </c>
      <c r="E15" s="35"/>
      <c r="F15" s="35"/>
      <c r="G15" s="35"/>
      <c r="H15" s="36"/>
    </row>
    <row r="16" spans="1:8" x14ac:dyDescent="0.2">
      <c r="A16" s="88"/>
      <c r="B16" s="10" t="s">
        <v>246</v>
      </c>
      <c r="C16" s="32">
        <v>1762</v>
      </c>
      <c r="D16" s="32" t="s">
        <v>105</v>
      </c>
      <c r="E16" s="32"/>
      <c r="F16" s="32"/>
      <c r="G16" s="32"/>
      <c r="H16" s="39"/>
    </row>
    <row r="17" spans="1:8" ht="16.5" thickBot="1" x14ac:dyDescent="0.25">
      <c r="A17" s="89"/>
      <c r="B17" s="61" t="s">
        <v>247</v>
      </c>
      <c r="C17" s="31">
        <v>1763</v>
      </c>
      <c r="D17" s="31" t="s">
        <v>105</v>
      </c>
      <c r="E17" s="31"/>
      <c r="F17" s="31"/>
      <c r="G17" s="31"/>
      <c r="H17" s="37"/>
    </row>
    <row r="18" spans="1:8" ht="18" thickBot="1" x14ac:dyDescent="0.25">
      <c r="A18" s="386" t="s">
        <v>99</v>
      </c>
      <c r="B18" s="387"/>
      <c r="C18" s="44">
        <v>1770</v>
      </c>
      <c r="D18" s="44" t="s">
        <v>154</v>
      </c>
      <c r="E18" s="44" t="s">
        <v>24</v>
      </c>
      <c r="F18" s="44"/>
      <c r="G18" s="44" t="s">
        <v>24</v>
      </c>
      <c r="H18" s="45"/>
    </row>
    <row r="19" spans="1:8" ht="16.5" thickBot="1" x14ac:dyDescent="0.25">
      <c r="A19" s="62"/>
      <c r="B19" s="63" t="s">
        <v>100</v>
      </c>
      <c r="C19" s="66">
        <v>1771</v>
      </c>
      <c r="D19" s="66" t="s">
        <v>154</v>
      </c>
      <c r="E19" s="66" t="s">
        <v>227</v>
      </c>
      <c r="F19" s="66"/>
      <c r="G19" s="66" t="s">
        <v>24</v>
      </c>
      <c r="H19" s="72"/>
    </row>
    <row r="20" spans="1:8" ht="18" thickBot="1" x14ac:dyDescent="0.25">
      <c r="A20" s="235" t="s">
        <v>248</v>
      </c>
      <c r="B20" s="236"/>
      <c r="C20" s="236"/>
      <c r="D20" s="236"/>
      <c r="E20" s="236"/>
      <c r="F20" s="236"/>
      <c r="G20" s="236"/>
      <c r="H20" s="379"/>
    </row>
    <row r="21" spans="1:8" ht="31.5" x14ac:dyDescent="0.2">
      <c r="A21" s="56">
        <v>1</v>
      </c>
      <c r="B21" s="83" t="s">
        <v>101</v>
      </c>
      <c r="C21" s="35">
        <v>1780</v>
      </c>
      <c r="D21" s="35" t="s">
        <v>32</v>
      </c>
      <c r="E21" s="35">
        <v>12500</v>
      </c>
      <c r="F21" s="35">
        <v>2087.3000000000002</v>
      </c>
      <c r="G21" s="35">
        <v>35004</v>
      </c>
      <c r="H21" s="36">
        <v>1478.5</v>
      </c>
    </row>
    <row r="22" spans="1:8" x14ac:dyDescent="0.2">
      <c r="A22" s="58">
        <v>2</v>
      </c>
      <c r="B22" s="10" t="s">
        <v>102</v>
      </c>
      <c r="C22" s="32">
        <v>1790</v>
      </c>
      <c r="D22" s="32" t="s">
        <v>32</v>
      </c>
      <c r="E22" s="32">
        <v>12500</v>
      </c>
      <c r="F22" s="32">
        <v>489.3</v>
      </c>
      <c r="G22" s="32">
        <v>16207</v>
      </c>
      <c r="H22" s="39">
        <v>360.6</v>
      </c>
    </row>
    <row r="23" spans="1:8" x14ac:dyDescent="0.2">
      <c r="A23" s="58">
        <v>3</v>
      </c>
      <c r="B23" s="10" t="s">
        <v>103</v>
      </c>
      <c r="C23" s="32">
        <v>1800</v>
      </c>
      <c r="D23" s="32" t="s">
        <v>154</v>
      </c>
      <c r="E23" s="32" t="s">
        <v>24</v>
      </c>
      <c r="F23" s="32"/>
      <c r="G23" s="32" t="s">
        <v>24</v>
      </c>
      <c r="H23" s="76"/>
    </row>
    <row r="24" spans="1:8" ht="16.5" thickBot="1" x14ac:dyDescent="0.25">
      <c r="A24" s="60">
        <v>4</v>
      </c>
      <c r="B24" s="61" t="s">
        <v>37</v>
      </c>
      <c r="C24" s="31">
        <v>1810</v>
      </c>
      <c r="D24" s="31" t="s">
        <v>23</v>
      </c>
      <c r="E24" s="31" t="s">
        <v>24</v>
      </c>
      <c r="F24" s="31">
        <v>1807.8</v>
      </c>
      <c r="G24" s="92" t="s">
        <v>24</v>
      </c>
      <c r="H24" s="37">
        <v>1515.2</v>
      </c>
    </row>
    <row r="25" spans="1:8" ht="18" thickBot="1" x14ac:dyDescent="0.25">
      <c r="A25" s="377" t="s">
        <v>106</v>
      </c>
      <c r="B25" s="378"/>
      <c r="C25" s="91">
        <v>1820</v>
      </c>
      <c r="D25" s="33" t="s">
        <v>23</v>
      </c>
      <c r="E25" s="33" t="s">
        <v>24</v>
      </c>
      <c r="F25" s="33">
        <f>F21+F22+F23+F24</f>
        <v>4384.4000000000005</v>
      </c>
      <c r="G25" s="33"/>
      <c r="H25" s="33">
        <f>H21+H22+H23+H24</f>
        <v>3354.3</v>
      </c>
    </row>
    <row r="26" spans="1:8" ht="18" thickBot="1" x14ac:dyDescent="0.25">
      <c r="A26" s="235" t="s">
        <v>249</v>
      </c>
      <c r="B26" s="236"/>
      <c r="C26" s="54">
        <v>1830</v>
      </c>
      <c r="D26" s="54" t="s">
        <v>23</v>
      </c>
      <c r="E26" s="54" t="s">
        <v>24</v>
      </c>
      <c r="F26" s="54">
        <v>5872.2</v>
      </c>
      <c r="G26" s="54" t="s">
        <v>24</v>
      </c>
      <c r="H26" s="73">
        <v>4929.7</v>
      </c>
    </row>
    <row r="27" spans="1:8" ht="18" thickBot="1" x14ac:dyDescent="0.25">
      <c r="A27" s="235" t="s">
        <v>250</v>
      </c>
      <c r="B27" s="236"/>
      <c r="C27" s="33">
        <v>1840</v>
      </c>
      <c r="D27" s="33" t="s">
        <v>104</v>
      </c>
      <c r="E27" s="33" t="s">
        <v>24</v>
      </c>
      <c r="F27" s="33">
        <v>2099</v>
      </c>
      <c r="G27" s="33" t="s">
        <v>24</v>
      </c>
      <c r="H27" s="42">
        <v>997</v>
      </c>
    </row>
    <row r="28" spans="1:8" ht="42" customHeight="1" thickBot="1" x14ac:dyDescent="0.25">
      <c r="A28" s="373" t="s">
        <v>251</v>
      </c>
      <c r="B28" s="374"/>
      <c r="C28" s="33">
        <v>1850</v>
      </c>
      <c r="D28" s="33" t="s">
        <v>154</v>
      </c>
      <c r="E28" s="127"/>
      <c r="F28" s="179">
        <f>F9+F25+F26+F27</f>
        <v>19369.100000000002</v>
      </c>
      <c r="G28" s="179"/>
      <c r="H28" s="179">
        <f>H9+H25+H26+H27</f>
        <v>14685.600000000002</v>
      </c>
    </row>
    <row r="29" spans="1:8" ht="21" thickBot="1" x14ac:dyDescent="0.25">
      <c r="A29" s="375" t="s">
        <v>252</v>
      </c>
      <c r="B29" s="376"/>
      <c r="C29" s="129">
        <v>1860</v>
      </c>
      <c r="D29" s="129" t="s">
        <v>23</v>
      </c>
      <c r="E29" s="130"/>
      <c r="F29" s="180">
        <f>'Розділ 1'!F128+'Розділ 2'!F43+'Розділ 3'!F106+'Розділ 4'!F28</f>
        <v>23665.300000000003</v>
      </c>
      <c r="G29" s="130"/>
      <c r="H29" s="208">
        <f>'Розділ 1'!H128+'Розділ 2'!H43+'Розділ 3'!H106+'Розділ 4'!H28</f>
        <v>18591.500000000004</v>
      </c>
    </row>
    <row r="30" spans="1:8" ht="45.75" customHeight="1" x14ac:dyDescent="0.2">
      <c r="A30" s="85"/>
    </row>
    <row r="31" spans="1:8" x14ac:dyDescent="0.2">
      <c r="A31" s="372" t="s">
        <v>148</v>
      </c>
      <c r="B31" s="372"/>
      <c r="C31" s="372" t="s">
        <v>298</v>
      </c>
      <c r="D31" s="372"/>
      <c r="E31" s="372"/>
      <c r="F31" s="372"/>
      <c r="G31" s="372"/>
      <c r="H31" s="372"/>
    </row>
    <row r="32" spans="1:8" x14ac:dyDescent="0.2">
      <c r="A32" s="372"/>
      <c r="B32" s="372"/>
      <c r="C32" s="372"/>
      <c r="D32" s="372"/>
      <c r="E32" s="7"/>
      <c r="F32" s="7"/>
      <c r="G32" s="7"/>
      <c r="H32" s="7"/>
    </row>
    <row r="33" spans="1:8" x14ac:dyDescent="0.2">
      <c r="A33" s="7" t="s">
        <v>308</v>
      </c>
      <c r="B33" s="7"/>
      <c r="C33" s="372" t="s">
        <v>299</v>
      </c>
      <c r="D33" s="372"/>
      <c r="E33" s="372"/>
      <c r="F33" s="372"/>
      <c r="G33" s="372"/>
      <c r="H33" s="7"/>
    </row>
    <row r="34" spans="1:8" x14ac:dyDescent="0.2">
      <c r="A34" s="7"/>
      <c r="B34" s="7"/>
      <c r="C34" s="7"/>
      <c r="D34" s="7"/>
      <c r="E34" s="7"/>
      <c r="F34" s="7"/>
      <c r="G34" s="7"/>
      <c r="H34" s="7"/>
    </row>
  </sheetData>
  <mergeCells count="23">
    <mergeCell ref="A25:B25"/>
    <mergeCell ref="A3:H3"/>
    <mergeCell ref="A4:H4"/>
    <mergeCell ref="A9:B9"/>
    <mergeCell ref="E1:F1"/>
    <mergeCell ref="G1:H1"/>
    <mergeCell ref="A1:A2"/>
    <mergeCell ref="B1:B2"/>
    <mergeCell ref="C1:C2"/>
    <mergeCell ref="D1:D2"/>
    <mergeCell ref="A10:B10"/>
    <mergeCell ref="A11:A13"/>
    <mergeCell ref="A14:B14"/>
    <mergeCell ref="A18:B18"/>
    <mergeCell ref="A20:H20"/>
    <mergeCell ref="A26:B26"/>
    <mergeCell ref="A27:B27"/>
    <mergeCell ref="C33:G33"/>
    <mergeCell ref="A28:B28"/>
    <mergeCell ref="A29:B29"/>
    <mergeCell ref="A31:B31"/>
    <mergeCell ref="C31:H31"/>
    <mergeCell ref="A32:D32"/>
  </mergeCells>
  <phoneticPr fontId="0" type="noConversion"/>
  <pageMargins left="0.39370078740157483" right="0.11811023622047245" top="0.59055118110236227" bottom="0.51181102362204722" header="0.51181102362204722" footer="0.51181102362204722"/>
  <pageSetup paperSize="9" scale="7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37" zoomScaleNormal="100" zoomScaleSheetLayoutView="100" workbookViewId="0">
      <selection activeCell="I58" sqref="I58"/>
    </sheetView>
  </sheetViews>
  <sheetFormatPr defaultRowHeight="15.75" x14ac:dyDescent="0.2"/>
  <cols>
    <col min="1" max="1" width="6.42578125" style="3" customWidth="1"/>
    <col min="2" max="2" width="40.140625" style="3" customWidth="1"/>
    <col min="3" max="3" width="8.42578125" style="3" customWidth="1"/>
    <col min="4" max="4" width="11.140625" style="3" customWidth="1"/>
    <col min="5" max="5" width="9.5703125" style="3" customWidth="1"/>
    <col min="6" max="6" width="10" style="3" customWidth="1"/>
    <col min="7" max="7" width="9.140625" style="3"/>
    <col min="8" max="8" width="10" style="3" customWidth="1"/>
    <col min="9" max="9" width="9.5703125" style="3" customWidth="1"/>
    <col min="10" max="10" width="16.28515625" style="3" customWidth="1"/>
    <col min="11" max="16384" width="9.140625" style="3"/>
  </cols>
  <sheetData>
    <row r="1" spans="1:10" x14ac:dyDescent="0.2">
      <c r="B1" s="6"/>
      <c r="C1" s="6"/>
      <c r="D1" s="6"/>
      <c r="E1" s="6"/>
      <c r="F1" s="6"/>
      <c r="G1" s="6"/>
      <c r="H1" s="6"/>
      <c r="I1" s="6"/>
      <c r="J1" s="116" t="s">
        <v>253</v>
      </c>
    </row>
    <row r="2" spans="1:10" ht="18" customHeight="1" x14ac:dyDescent="0.2">
      <c r="A2" s="222" t="s">
        <v>254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0" ht="7.5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2">
      <c r="A4" s="276" t="s">
        <v>107</v>
      </c>
      <c r="B4" s="402"/>
      <c r="C4" s="399" t="s">
        <v>10</v>
      </c>
      <c r="D4" s="388" t="s">
        <v>108</v>
      </c>
      <c r="E4" s="389"/>
      <c r="F4" s="389"/>
      <c r="G4" s="389"/>
      <c r="H4" s="389"/>
      <c r="I4" s="390"/>
      <c r="J4" s="391" t="s">
        <v>267</v>
      </c>
    </row>
    <row r="5" spans="1:10" x14ac:dyDescent="0.2">
      <c r="A5" s="250"/>
      <c r="B5" s="403"/>
      <c r="C5" s="400"/>
      <c r="D5" s="397" t="s">
        <v>109</v>
      </c>
      <c r="E5" s="394" t="s">
        <v>110</v>
      </c>
      <c r="F5" s="395"/>
      <c r="G5" s="395"/>
      <c r="H5" s="395"/>
      <c r="I5" s="396"/>
      <c r="J5" s="392"/>
    </row>
    <row r="6" spans="1:10" ht="56.25" customHeight="1" thickBot="1" x14ac:dyDescent="0.25">
      <c r="A6" s="405"/>
      <c r="B6" s="404"/>
      <c r="C6" s="401"/>
      <c r="D6" s="398"/>
      <c r="E6" s="119" t="s">
        <v>111</v>
      </c>
      <c r="F6" s="119" t="s">
        <v>266</v>
      </c>
      <c r="G6" s="119" t="s">
        <v>112</v>
      </c>
      <c r="H6" s="119" t="s">
        <v>113</v>
      </c>
      <c r="I6" s="119" t="s">
        <v>114</v>
      </c>
      <c r="J6" s="393"/>
    </row>
    <row r="7" spans="1:10" ht="16.5" thickBot="1" x14ac:dyDescent="0.25">
      <c r="A7" s="97"/>
      <c r="B7" s="98" t="s">
        <v>115</v>
      </c>
      <c r="C7" s="98" t="s">
        <v>116</v>
      </c>
      <c r="D7" s="98">
        <v>1</v>
      </c>
      <c r="E7" s="98">
        <v>2</v>
      </c>
      <c r="F7" s="98">
        <v>3</v>
      </c>
      <c r="G7" s="98">
        <v>4</v>
      </c>
      <c r="H7" s="98">
        <v>5</v>
      </c>
      <c r="I7" s="98">
        <v>6</v>
      </c>
      <c r="J7" s="99">
        <v>7</v>
      </c>
    </row>
    <row r="8" spans="1:10" x14ac:dyDescent="0.2">
      <c r="A8" s="102">
        <v>1</v>
      </c>
      <c r="B8" s="105" t="s">
        <v>117</v>
      </c>
      <c r="C8" s="35">
        <v>1870</v>
      </c>
      <c r="D8" s="182">
        <v>887</v>
      </c>
      <c r="E8" s="182">
        <v>501</v>
      </c>
      <c r="F8" s="182">
        <v>147</v>
      </c>
      <c r="G8" s="182">
        <v>239</v>
      </c>
      <c r="H8" s="182"/>
      <c r="I8" s="182"/>
      <c r="J8" s="183">
        <v>369.4</v>
      </c>
    </row>
    <row r="9" spans="1:10" x14ac:dyDescent="0.2">
      <c r="A9" s="406">
        <v>2</v>
      </c>
      <c r="B9" s="81" t="s">
        <v>118</v>
      </c>
      <c r="C9" s="32">
        <v>1880</v>
      </c>
      <c r="D9" s="184">
        <v>2753</v>
      </c>
      <c r="E9" s="184">
        <v>1231</v>
      </c>
      <c r="F9" s="184">
        <v>641</v>
      </c>
      <c r="G9" s="184">
        <v>881</v>
      </c>
      <c r="H9" s="184"/>
      <c r="I9" s="184"/>
      <c r="J9" s="181">
        <v>3449.5</v>
      </c>
    </row>
    <row r="10" spans="1:10" x14ac:dyDescent="0.2">
      <c r="A10" s="408"/>
      <c r="B10" s="81" t="s">
        <v>119</v>
      </c>
      <c r="C10" s="32">
        <v>1881</v>
      </c>
      <c r="D10" s="185"/>
      <c r="E10" s="185"/>
      <c r="F10" s="185"/>
      <c r="G10" s="185"/>
      <c r="H10" s="185"/>
      <c r="I10" s="185"/>
      <c r="J10" s="181"/>
    </row>
    <row r="11" spans="1:10" x14ac:dyDescent="0.2">
      <c r="A11" s="104">
        <v>3</v>
      </c>
      <c r="B11" s="81" t="s">
        <v>120</v>
      </c>
      <c r="C11" s="32">
        <v>1890</v>
      </c>
      <c r="D11" s="185"/>
      <c r="E11" s="185"/>
      <c r="F11" s="185"/>
      <c r="G11" s="185"/>
      <c r="H11" s="185"/>
      <c r="I11" s="185"/>
      <c r="J11" s="181"/>
    </row>
    <row r="12" spans="1:10" x14ac:dyDescent="0.2">
      <c r="A12" s="104">
        <v>4</v>
      </c>
      <c r="B12" s="81" t="s">
        <v>121</v>
      </c>
      <c r="C12" s="32">
        <v>1900</v>
      </c>
      <c r="D12" s="185"/>
      <c r="E12" s="185"/>
      <c r="F12" s="185"/>
      <c r="G12" s="185"/>
      <c r="H12" s="185"/>
      <c r="I12" s="185"/>
      <c r="J12" s="181"/>
    </row>
    <row r="13" spans="1:10" x14ac:dyDescent="0.2">
      <c r="A13" s="406">
        <v>5</v>
      </c>
      <c r="B13" s="81" t="s">
        <v>257</v>
      </c>
      <c r="C13" s="32">
        <v>1910</v>
      </c>
      <c r="D13" s="185"/>
      <c r="E13" s="185"/>
      <c r="F13" s="185"/>
      <c r="G13" s="185"/>
      <c r="H13" s="185"/>
      <c r="I13" s="185"/>
      <c r="J13" s="181"/>
    </row>
    <row r="14" spans="1:10" x14ac:dyDescent="0.2">
      <c r="A14" s="407"/>
      <c r="B14" s="100" t="s">
        <v>256</v>
      </c>
      <c r="C14" s="32">
        <v>1911</v>
      </c>
      <c r="D14" s="185">
        <v>2441</v>
      </c>
      <c r="E14" s="185">
        <v>714</v>
      </c>
      <c r="F14" s="185">
        <v>664</v>
      </c>
      <c r="G14" s="185">
        <v>1063</v>
      </c>
      <c r="H14" s="185"/>
      <c r="I14" s="185"/>
      <c r="J14" s="181">
        <v>2561</v>
      </c>
    </row>
    <row r="15" spans="1:10" x14ac:dyDescent="0.2">
      <c r="A15" s="408"/>
      <c r="B15" s="101" t="s">
        <v>258</v>
      </c>
      <c r="C15" s="32">
        <v>1912</v>
      </c>
      <c r="D15" s="185" t="s">
        <v>24</v>
      </c>
      <c r="E15" s="185" t="s">
        <v>24</v>
      </c>
      <c r="F15" s="185" t="s">
        <v>24</v>
      </c>
      <c r="G15" s="185" t="s">
        <v>24</v>
      </c>
      <c r="H15" s="185" t="s">
        <v>24</v>
      </c>
      <c r="I15" s="185" t="s">
        <v>24</v>
      </c>
      <c r="J15" s="186">
        <v>1123.3</v>
      </c>
    </row>
    <row r="16" spans="1:10" x14ac:dyDescent="0.2">
      <c r="A16" s="104">
        <v>6</v>
      </c>
      <c r="B16" s="81" t="s">
        <v>123</v>
      </c>
      <c r="C16" s="32">
        <v>1920</v>
      </c>
      <c r="D16" s="185">
        <v>1098</v>
      </c>
      <c r="E16" s="185">
        <v>1010</v>
      </c>
      <c r="F16" s="185">
        <v>88</v>
      </c>
      <c r="G16" s="185"/>
      <c r="H16" s="185"/>
      <c r="I16" s="185"/>
      <c r="J16" s="181">
        <v>1152</v>
      </c>
    </row>
    <row r="17" spans="1:10" x14ac:dyDescent="0.2">
      <c r="A17" s="104">
        <v>7</v>
      </c>
      <c r="B17" s="81" t="s">
        <v>124</v>
      </c>
      <c r="C17" s="32">
        <v>1930</v>
      </c>
      <c r="D17" s="185"/>
      <c r="E17" s="185"/>
      <c r="F17" s="185"/>
      <c r="G17" s="185"/>
      <c r="H17" s="185"/>
      <c r="I17" s="185"/>
      <c r="J17" s="181"/>
    </row>
    <row r="18" spans="1:10" ht="16.5" thickBot="1" x14ac:dyDescent="0.25">
      <c r="A18" s="103">
        <v>8</v>
      </c>
      <c r="B18" s="82" t="s">
        <v>37</v>
      </c>
      <c r="C18" s="26">
        <v>1940</v>
      </c>
      <c r="D18" s="187">
        <v>76</v>
      </c>
      <c r="E18" s="187">
        <v>8</v>
      </c>
      <c r="F18" s="187">
        <v>11</v>
      </c>
      <c r="G18" s="187">
        <v>57</v>
      </c>
      <c r="H18" s="187"/>
      <c r="I18" s="187"/>
      <c r="J18" s="188">
        <v>79.7</v>
      </c>
    </row>
    <row r="19" spans="1:10" ht="16.5" thickBot="1" x14ac:dyDescent="0.25">
      <c r="A19" s="113">
        <v>9</v>
      </c>
      <c r="B19" s="114" t="s">
        <v>125</v>
      </c>
      <c r="C19" s="115">
        <v>1950</v>
      </c>
      <c r="D19" s="189">
        <v>25</v>
      </c>
      <c r="E19" s="189"/>
      <c r="F19" s="189">
        <v>25</v>
      </c>
      <c r="G19" s="189"/>
      <c r="H19" s="189"/>
      <c r="I19" s="189"/>
      <c r="J19" s="190">
        <v>26.2</v>
      </c>
    </row>
    <row r="20" spans="1:10" ht="16.5" thickBot="1" x14ac:dyDescent="0.25">
      <c r="A20" s="109">
        <v>10</v>
      </c>
      <c r="B20" s="110" t="s">
        <v>126</v>
      </c>
      <c r="C20" s="111">
        <v>1960</v>
      </c>
      <c r="D20" s="191"/>
      <c r="E20" s="191"/>
      <c r="F20" s="191"/>
      <c r="G20" s="191"/>
      <c r="H20" s="191"/>
      <c r="I20" s="191"/>
      <c r="J20" s="192"/>
    </row>
    <row r="22" spans="1:10" x14ac:dyDescent="0.2">
      <c r="J22" s="116" t="s">
        <v>259</v>
      </c>
    </row>
    <row r="23" spans="1:10" x14ac:dyDescent="0.2">
      <c r="A23" s="222" t="s">
        <v>260</v>
      </c>
      <c r="B23" s="222"/>
      <c r="C23" s="222"/>
      <c r="D23" s="222"/>
      <c r="E23" s="222"/>
      <c r="F23" s="222"/>
      <c r="G23" s="222"/>
      <c r="H23" s="222"/>
      <c r="I23" s="222"/>
      <c r="J23" s="222"/>
    </row>
    <row r="24" spans="1:10" ht="6.75" customHeight="1" thickBot="1" x14ac:dyDescent="0.25"/>
    <row r="25" spans="1:10" x14ac:dyDescent="0.2">
      <c r="A25" s="276" t="s">
        <v>107</v>
      </c>
      <c r="B25" s="402"/>
      <c r="C25" s="409" t="s">
        <v>10</v>
      </c>
      <c r="D25" s="315" t="s">
        <v>108</v>
      </c>
      <c r="E25" s="411"/>
      <c r="F25" s="411"/>
      <c r="G25" s="411"/>
      <c r="H25" s="411"/>
      <c r="I25" s="316"/>
      <c r="J25" s="391" t="s">
        <v>255</v>
      </c>
    </row>
    <row r="26" spans="1:10" x14ac:dyDescent="0.2">
      <c r="A26" s="250"/>
      <c r="B26" s="403"/>
      <c r="C26" s="410"/>
      <c r="D26" s="397" t="s">
        <v>109</v>
      </c>
      <c r="E26" s="394" t="s">
        <v>110</v>
      </c>
      <c r="F26" s="395"/>
      <c r="G26" s="395"/>
      <c r="H26" s="395"/>
      <c r="I26" s="396"/>
      <c r="J26" s="392"/>
    </row>
    <row r="27" spans="1:10" ht="54" customHeight="1" thickBot="1" x14ac:dyDescent="0.25">
      <c r="A27" s="405"/>
      <c r="B27" s="404"/>
      <c r="C27" s="398"/>
      <c r="D27" s="398"/>
      <c r="E27" s="119" t="s">
        <v>111</v>
      </c>
      <c r="F27" s="119" t="s">
        <v>266</v>
      </c>
      <c r="G27" s="119" t="s">
        <v>112</v>
      </c>
      <c r="H27" s="119" t="s">
        <v>113</v>
      </c>
      <c r="I27" s="119" t="s">
        <v>114</v>
      </c>
      <c r="J27" s="393"/>
    </row>
    <row r="28" spans="1:10" ht="16.5" thickBot="1" x14ac:dyDescent="0.25">
      <c r="A28" s="106"/>
      <c r="B28" s="107" t="s">
        <v>115</v>
      </c>
      <c r="C28" s="107" t="s">
        <v>116</v>
      </c>
      <c r="D28" s="107">
        <v>1</v>
      </c>
      <c r="E28" s="107">
        <v>2</v>
      </c>
      <c r="F28" s="107">
        <v>3</v>
      </c>
      <c r="G28" s="107">
        <v>4</v>
      </c>
      <c r="H28" s="107">
        <v>5</v>
      </c>
      <c r="I28" s="107">
        <v>6</v>
      </c>
      <c r="J28" s="108">
        <v>7</v>
      </c>
    </row>
    <row r="29" spans="1:10" x14ac:dyDescent="0.2">
      <c r="A29" s="102">
        <v>1</v>
      </c>
      <c r="B29" s="105" t="s">
        <v>117</v>
      </c>
      <c r="C29" s="35">
        <v>1970</v>
      </c>
      <c r="D29" s="35">
        <v>1621</v>
      </c>
      <c r="E29" s="35">
        <v>1275</v>
      </c>
      <c r="F29" s="35">
        <v>148</v>
      </c>
      <c r="G29" s="35">
        <v>198</v>
      </c>
      <c r="H29" s="35"/>
      <c r="I29" s="35"/>
      <c r="J29" s="183">
        <v>560</v>
      </c>
    </row>
    <row r="30" spans="1:10" x14ac:dyDescent="0.2">
      <c r="A30" s="406">
        <v>2</v>
      </c>
      <c r="B30" s="81" t="s">
        <v>118</v>
      </c>
      <c r="C30" s="43">
        <v>1980</v>
      </c>
      <c r="D30" s="43">
        <v>26835</v>
      </c>
      <c r="E30" s="43">
        <v>17215</v>
      </c>
      <c r="F30" s="43">
        <v>3221</v>
      </c>
      <c r="G30" s="43">
        <v>6399</v>
      </c>
      <c r="H30" s="43"/>
      <c r="I30" s="43"/>
      <c r="J30" s="181">
        <v>8362.5</v>
      </c>
    </row>
    <row r="31" spans="1:10" x14ac:dyDescent="0.2">
      <c r="A31" s="408"/>
      <c r="B31" s="81" t="s">
        <v>119</v>
      </c>
      <c r="C31" s="32">
        <v>1981</v>
      </c>
      <c r="D31" s="32"/>
      <c r="E31" s="32"/>
      <c r="F31" s="32"/>
      <c r="G31" s="32"/>
      <c r="H31" s="32"/>
      <c r="I31" s="32"/>
      <c r="J31" s="181"/>
    </row>
    <row r="32" spans="1:10" x14ac:dyDescent="0.2">
      <c r="A32" s="104">
        <v>3</v>
      </c>
      <c r="B32" s="81" t="s">
        <v>120</v>
      </c>
      <c r="C32" s="32">
        <v>1990</v>
      </c>
      <c r="D32" s="32">
        <v>3</v>
      </c>
      <c r="E32" s="32">
        <v>3</v>
      </c>
      <c r="F32" s="32"/>
      <c r="G32" s="32"/>
      <c r="H32" s="32"/>
      <c r="I32" s="32"/>
      <c r="J32" s="181">
        <v>0.9</v>
      </c>
    </row>
    <row r="33" spans="1:10" x14ac:dyDescent="0.2">
      <c r="A33" s="104">
        <v>4</v>
      </c>
      <c r="B33" s="81" t="s">
        <v>121</v>
      </c>
      <c r="C33" s="32">
        <v>2000</v>
      </c>
      <c r="D33" s="32"/>
      <c r="E33" s="32"/>
      <c r="F33" s="32"/>
      <c r="G33" s="32"/>
      <c r="H33" s="32"/>
      <c r="I33" s="32"/>
      <c r="J33" s="181"/>
    </row>
    <row r="34" spans="1:10" x14ac:dyDescent="0.2">
      <c r="A34" s="406">
        <v>5</v>
      </c>
      <c r="B34" s="81" t="s">
        <v>257</v>
      </c>
      <c r="C34" s="32">
        <v>2010</v>
      </c>
      <c r="D34" s="32"/>
      <c r="E34" s="32"/>
      <c r="F34" s="32"/>
      <c r="G34" s="32"/>
      <c r="H34" s="32"/>
      <c r="I34" s="32"/>
      <c r="J34" s="181"/>
    </row>
    <row r="35" spans="1:10" x14ac:dyDescent="0.2">
      <c r="A35" s="407"/>
      <c r="B35" s="100" t="s">
        <v>256</v>
      </c>
      <c r="C35" s="32">
        <v>2011</v>
      </c>
      <c r="D35" s="32">
        <v>11545</v>
      </c>
      <c r="E35" s="32">
        <v>3157</v>
      </c>
      <c r="F35" s="32">
        <v>2739</v>
      </c>
      <c r="G35" s="32">
        <v>5649</v>
      </c>
      <c r="H35" s="32"/>
      <c r="I35" s="32"/>
      <c r="J35" s="181">
        <v>3620</v>
      </c>
    </row>
    <row r="36" spans="1:10" x14ac:dyDescent="0.2">
      <c r="A36" s="408"/>
      <c r="B36" s="101" t="s">
        <v>258</v>
      </c>
      <c r="C36" s="32">
        <v>2012</v>
      </c>
      <c r="D36" s="32" t="s">
        <v>24</v>
      </c>
      <c r="E36" s="32" t="s">
        <v>24</v>
      </c>
      <c r="F36" s="32" t="s">
        <v>24</v>
      </c>
      <c r="G36" s="32" t="s">
        <v>24</v>
      </c>
      <c r="H36" s="32" t="s">
        <v>24</v>
      </c>
      <c r="I36" s="32" t="s">
        <v>24</v>
      </c>
      <c r="J36" s="186">
        <v>5045.7</v>
      </c>
    </row>
    <row r="37" spans="1:10" x14ac:dyDescent="0.2">
      <c r="A37" s="104">
        <v>6</v>
      </c>
      <c r="B37" s="81" t="s">
        <v>123</v>
      </c>
      <c r="C37" s="32">
        <v>2020</v>
      </c>
      <c r="D37" s="32">
        <v>16404</v>
      </c>
      <c r="E37" s="32">
        <v>15253</v>
      </c>
      <c r="F37" s="32">
        <v>592</v>
      </c>
      <c r="G37" s="32">
        <v>559</v>
      </c>
      <c r="H37" s="32"/>
      <c r="I37" s="32"/>
      <c r="J37" s="181">
        <v>5143.5</v>
      </c>
    </row>
    <row r="38" spans="1:10" x14ac:dyDescent="0.2">
      <c r="A38" s="104">
        <v>7</v>
      </c>
      <c r="B38" s="81" t="s">
        <v>124</v>
      </c>
      <c r="C38" s="32">
        <v>2030</v>
      </c>
      <c r="D38" s="32"/>
      <c r="E38" s="32"/>
      <c r="F38" s="32"/>
      <c r="G38" s="32"/>
      <c r="H38" s="32"/>
      <c r="I38" s="32"/>
      <c r="J38" s="181"/>
    </row>
    <row r="39" spans="1:10" ht="16.5" thickBot="1" x14ac:dyDescent="0.25">
      <c r="A39" s="103">
        <v>8</v>
      </c>
      <c r="B39" s="82" t="s">
        <v>37</v>
      </c>
      <c r="C39" s="26">
        <v>2040</v>
      </c>
      <c r="D39" s="26">
        <v>482</v>
      </c>
      <c r="E39" s="26">
        <v>69</v>
      </c>
      <c r="F39" s="26">
        <v>38</v>
      </c>
      <c r="G39" s="26">
        <v>375</v>
      </c>
      <c r="H39" s="26"/>
      <c r="I39" s="26"/>
      <c r="J39" s="188">
        <v>151.1</v>
      </c>
    </row>
    <row r="40" spans="1:10" ht="16.5" thickBot="1" x14ac:dyDescent="0.25">
      <c r="A40" s="113">
        <v>9</v>
      </c>
      <c r="B40" s="114" t="s">
        <v>125</v>
      </c>
      <c r="C40" s="115">
        <v>2050</v>
      </c>
      <c r="D40" s="115">
        <v>28</v>
      </c>
      <c r="E40" s="115">
        <v>14</v>
      </c>
      <c r="F40" s="115"/>
      <c r="G40" s="115">
        <v>14</v>
      </c>
      <c r="H40" s="115"/>
      <c r="I40" s="115"/>
      <c r="J40" s="190">
        <v>8.8000000000000007</v>
      </c>
    </row>
    <row r="41" spans="1:10" ht="16.5" thickBot="1" x14ac:dyDescent="0.25">
      <c r="A41" s="109">
        <v>10</v>
      </c>
      <c r="B41" s="110" t="s">
        <v>128</v>
      </c>
      <c r="C41" s="111">
        <v>2060</v>
      </c>
      <c r="D41" s="111"/>
      <c r="E41" s="111" t="s">
        <v>88</v>
      </c>
      <c r="F41" s="111"/>
      <c r="G41" s="111"/>
      <c r="H41" s="111"/>
      <c r="I41" s="111"/>
      <c r="J41" s="112"/>
    </row>
    <row r="43" spans="1:10" x14ac:dyDescent="0.2">
      <c r="J43" s="116" t="s">
        <v>261</v>
      </c>
    </row>
    <row r="44" spans="1:10" x14ac:dyDescent="0.2">
      <c r="A44" s="222" t="s">
        <v>262</v>
      </c>
      <c r="B44" s="222"/>
      <c r="C44" s="222"/>
      <c r="D44" s="222"/>
      <c r="E44" s="222"/>
      <c r="F44" s="222"/>
      <c r="G44" s="222"/>
      <c r="H44" s="222"/>
      <c r="I44" s="222"/>
      <c r="J44" s="222"/>
    </row>
    <row r="45" spans="1:10" ht="5.25" customHeight="1" thickBot="1" x14ac:dyDescent="0.25"/>
    <row r="46" spans="1:10" x14ac:dyDescent="0.2">
      <c r="A46" s="276" t="s">
        <v>107</v>
      </c>
      <c r="B46" s="402"/>
      <c r="C46" s="399" t="s">
        <v>10</v>
      </c>
      <c r="D46" s="388" t="s">
        <v>108</v>
      </c>
      <c r="E46" s="389"/>
      <c r="F46" s="389"/>
      <c r="G46" s="389"/>
      <c r="H46" s="389"/>
      <c r="I46" s="390"/>
      <c r="J46" s="391" t="s">
        <v>255</v>
      </c>
    </row>
    <row r="47" spans="1:10" ht="15.75" customHeight="1" x14ac:dyDescent="0.2">
      <c r="A47" s="250"/>
      <c r="B47" s="403"/>
      <c r="C47" s="400"/>
      <c r="D47" s="397" t="s">
        <v>109</v>
      </c>
      <c r="E47" s="394" t="s">
        <v>110</v>
      </c>
      <c r="F47" s="395"/>
      <c r="G47" s="395"/>
      <c r="H47" s="395"/>
      <c r="I47" s="396"/>
      <c r="J47" s="392"/>
    </row>
    <row r="48" spans="1:10" ht="58.5" customHeight="1" thickBot="1" x14ac:dyDescent="0.25">
      <c r="A48" s="405"/>
      <c r="B48" s="404"/>
      <c r="C48" s="401"/>
      <c r="D48" s="398"/>
      <c r="E48" s="119" t="s">
        <v>111</v>
      </c>
      <c r="F48" s="119" t="s">
        <v>266</v>
      </c>
      <c r="G48" s="119" t="s">
        <v>112</v>
      </c>
      <c r="H48" s="119" t="s">
        <v>113</v>
      </c>
      <c r="I48" s="119" t="s">
        <v>114</v>
      </c>
      <c r="J48" s="392"/>
    </row>
    <row r="49" spans="1:11" x14ac:dyDescent="0.2">
      <c r="A49" s="34"/>
      <c r="B49" s="96" t="s">
        <v>115</v>
      </c>
      <c r="C49" s="96" t="s">
        <v>116</v>
      </c>
      <c r="D49" s="96">
        <v>1</v>
      </c>
      <c r="E49" s="96">
        <v>2</v>
      </c>
      <c r="F49" s="96">
        <v>3</v>
      </c>
      <c r="G49" s="96">
        <v>4</v>
      </c>
      <c r="H49" s="96">
        <v>5</v>
      </c>
      <c r="I49" s="96">
        <v>6</v>
      </c>
      <c r="J49" s="193">
        <v>7</v>
      </c>
    </row>
    <row r="50" spans="1:11" x14ac:dyDescent="0.2">
      <c r="A50" s="32">
        <v>1</v>
      </c>
      <c r="B50" s="10" t="s">
        <v>117</v>
      </c>
      <c r="C50" s="32">
        <v>2070</v>
      </c>
      <c r="D50" s="32">
        <v>2090</v>
      </c>
      <c r="E50" s="32">
        <v>1627</v>
      </c>
      <c r="F50" s="32">
        <v>105</v>
      </c>
      <c r="G50" s="32">
        <v>358</v>
      </c>
      <c r="H50" s="32"/>
      <c r="I50" s="32"/>
      <c r="J50" s="32">
        <v>1532.3</v>
      </c>
    </row>
    <row r="51" spans="1:11" x14ac:dyDescent="0.2">
      <c r="A51" s="32">
        <v>2</v>
      </c>
      <c r="B51" s="10" t="s">
        <v>129</v>
      </c>
      <c r="C51" s="32">
        <v>2080</v>
      </c>
      <c r="D51" s="185">
        <v>17502</v>
      </c>
      <c r="E51" s="185">
        <v>16263</v>
      </c>
      <c r="F51" s="185">
        <v>680</v>
      </c>
      <c r="G51" s="185">
        <v>559</v>
      </c>
      <c r="H51" s="32"/>
      <c r="I51" s="32"/>
      <c r="J51" s="185">
        <v>11621.6</v>
      </c>
      <c r="K51" s="90"/>
    </row>
    <row r="52" spans="1:11" x14ac:dyDescent="0.2">
      <c r="A52" s="32">
        <v>3</v>
      </c>
      <c r="B52" s="10" t="s">
        <v>120</v>
      </c>
      <c r="C52" s="32">
        <v>2090</v>
      </c>
      <c r="D52" s="32"/>
      <c r="E52" s="32"/>
      <c r="F52" s="32"/>
      <c r="G52" s="32"/>
      <c r="H52" s="32"/>
      <c r="I52" s="32"/>
      <c r="J52" s="32"/>
      <c r="K52" s="90"/>
    </row>
    <row r="53" spans="1:11" x14ac:dyDescent="0.2">
      <c r="A53" s="32">
        <v>4</v>
      </c>
      <c r="B53" s="10" t="s">
        <v>121</v>
      </c>
      <c r="C53" s="32">
        <v>2100</v>
      </c>
      <c r="D53" s="32"/>
      <c r="E53" s="32"/>
      <c r="F53" s="32"/>
      <c r="G53" s="32"/>
      <c r="H53" s="32"/>
      <c r="I53" s="32"/>
      <c r="J53" s="185"/>
      <c r="K53" s="90"/>
    </row>
    <row r="54" spans="1:11" x14ac:dyDescent="0.2">
      <c r="A54" s="412">
        <v>5</v>
      </c>
      <c r="B54" s="10" t="s">
        <v>122</v>
      </c>
      <c r="C54" s="32">
        <v>2110</v>
      </c>
      <c r="D54" s="32"/>
      <c r="E54" s="32"/>
      <c r="F54" s="32"/>
      <c r="G54" s="32"/>
      <c r="H54" s="32"/>
      <c r="I54" s="32"/>
      <c r="J54" s="32"/>
      <c r="K54" s="90"/>
    </row>
    <row r="55" spans="1:11" x14ac:dyDescent="0.2">
      <c r="A55" s="412"/>
      <c r="B55" s="94" t="s">
        <v>131</v>
      </c>
      <c r="C55" s="32">
        <v>2111</v>
      </c>
      <c r="D55" s="32">
        <v>5182</v>
      </c>
      <c r="E55" s="32">
        <v>4474</v>
      </c>
      <c r="F55" s="32">
        <v>479</v>
      </c>
      <c r="G55" s="32">
        <v>229</v>
      </c>
      <c r="H55" s="32"/>
      <c r="I55" s="32"/>
      <c r="J55" s="185">
        <v>3479.1</v>
      </c>
      <c r="K55" s="90"/>
    </row>
    <row r="56" spans="1:11" x14ac:dyDescent="0.2">
      <c r="A56" s="412"/>
      <c r="B56" s="95" t="s">
        <v>258</v>
      </c>
      <c r="C56" s="32">
        <v>2112</v>
      </c>
      <c r="D56" s="32" t="s">
        <v>24</v>
      </c>
      <c r="E56" s="32" t="s">
        <v>24</v>
      </c>
      <c r="F56" s="32" t="s">
        <v>24</v>
      </c>
      <c r="G56" s="32" t="s">
        <v>24</v>
      </c>
      <c r="H56" s="32" t="s">
        <v>24</v>
      </c>
      <c r="I56" s="32" t="s">
        <v>24</v>
      </c>
      <c r="J56" s="43">
        <v>6243.4</v>
      </c>
      <c r="K56" s="178"/>
    </row>
    <row r="57" spans="1:11" x14ac:dyDescent="0.2">
      <c r="A57" s="32">
        <v>6</v>
      </c>
      <c r="B57" s="10" t="s">
        <v>130</v>
      </c>
      <c r="C57" s="32">
        <v>2120</v>
      </c>
      <c r="D57" s="32">
        <v>10533</v>
      </c>
      <c r="E57" s="32">
        <v>10533</v>
      </c>
      <c r="F57" s="32"/>
      <c r="G57" s="32"/>
      <c r="H57" s="32"/>
      <c r="I57" s="32"/>
      <c r="J57" s="185">
        <v>7071.8</v>
      </c>
      <c r="K57" s="90"/>
    </row>
    <row r="58" spans="1:11" x14ac:dyDescent="0.2">
      <c r="A58" s="32">
        <v>7</v>
      </c>
      <c r="B58" s="10" t="s">
        <v>127</v>
      </c>
      <c r="C58" s="32">
        <v>2130</v>
      </c>
      <c r="D58" s="32"/>
      <c r="E58" s="32"/>
      <c r="F58" s="32"/>
      <c r="G58" s="32"/>
      <c r="H58" s="32"/>
      <c r="I58" s="32"/>
      <c r="J58" s="185"/>
      <c r="K58" s="90"/>
    </row>
    <row r="59" spans="1:11" ht="16.5" thickBot="1" x14ac:dyDescent="0.25">
      <c r="A59" s="26">
        <v>8</v>
      </c>
      <c r="B59" s="53" t="s">
        <v>37</v>
      </c>
      <c r="C59" s="26">
        <v>2140</v>
      </c>
      <c r="D59" s="26">
        <v>492</v>
      </c>
      <c r="E59" s="26">
        <v>46</v>
      </c>
      <c r="F59" s="26"/>
      <c r="G59" s="26">
        <v>446</v>
      </c>
      <c r="H59" s="26"/>
      <c r="I59" s="26"/>
      <c r="J59" s="185">
        <v>330.3</v>
      </c>
      <c r="K59" s="90"/>
    </row>
    <row r="60" spans="1:11" ht="16.5" thickBot="1" x14ac:dyDescent="0.25">
      <c r="A60" s="117">
        <v>9</v>
      </c>
      <c r="B60" s="118" t="s">
        <v>125</v>
      </c>
      <c r="C60" s="115">
        <v>2150</v>
      </c>
      <c r="D60" s="189">
        <v>3385</v>
      </c>
      <c r="E60" s="189">
        <v>2837</v>
      </c>
      <c r="F60" s="189">
        <v>306</v>
      </c>
      <c r="G60" s="189">
        <v>242</v>
      </c>
      <c r="H60" s="115"/>
      <c r="I60" s="115"/>
      <c r="J60" s="194">
        <v>2272.6999999999998</v>
      </c>
      <c r="K60" s="93"/>
    </row>
    <row r="61" spans="1:11" ht="10.5" customHeight="1" x14ac:dyDescent="0.2"/>
    <row r="62" spans="1:11" x14ac:dyDescent="0.2">
      <c r="A62" s="372" t="s">
        <v>263</v>
      </c>
      <c r="B62" s="372"/>
      <c r="C62" s="7"/>
      <c r="D62" s="7"/>
      <c r="E62" s="7"/>
      <c r="F62" s="372" t="s">
        <v>264</v>
      </c>
      <c r="G62" s="372"/>
      <c r="H62" s="372"/>
      <c r="I62" s="372"/>
      <c r="J62" s="7"/>
    </row>
    <row r="63" spans="1:11" ht="12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1" x14ac:dyDescent="0.2">
      <c r="A64" s="372" t="s">
        <v>307</v>
      </c>
      <c r="B64" s="372"/>
      <c r="C64" s="7"/>
      <c r="D64" s="7"/>
      <c r="E64" s="7"/>
      <c r="F64" s="372" t="s">
        <v>265</v>
      </c>
      <c r="G64" s="372"/>
      <c r="H64" s="372"/>
      <c r="I64" s="372"/>
      <c r="J64" s="7"/>
    </row>
    <row r="65" spans="1:10" x14ac:dyDescent="0.2">
      <c r="A65" s="372"/>
      <c r="B65" s="372"/>
      <c r="C65" s="7"/>
      <c r="D65" s="7"/>
      <c r="E65" s="7"/>
      <c r="F65" s="7"/>
      <c r="G65" s="7"/>
      <c r="H65" s="7"/>
      <c r="I65" s="7"/>
      <c r="J65" s="7"/>
    </row>
    <row r="66" spans="1:10" x14ac:dyDescent="0.2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 x14ac:dyDescent="0.2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 x14ac:dyDescent="0.2">
      <c r="J68" s="195"/>
    </row>
  </sheetData>
  <mergeCells count="34">
    <mergeCell ref="A65:B65"/>
    <mergeCell ref="F62:I62"/>
    <mergeCell ref="F64:I64"/>
    <mergeCell ref="A54:A56"/>
    <mergeCell ref="A62:B62"/>
    <mergeCell ref="A64:B64"/>
    <mergeCell ref="A30:A31"/>
    <mergeCell ref="A34:A36"/>
    <mergeCell ref="A44:J44"/>
    <mergeCell ref="A46:A48"/>
    <mergeCell ref="B46:B48"/>
    <mergeCell ref="C46:C48"/>
    <mergeCell ref="D46:I46"/>
    <mergeCell ref="J46:J48"/>
    <mergeCell ref="D47:D48"/>
    <mergeCell ref="E47:I47"/>
    <mergeCell ref="A13:A15"/>
    <mergeCell ref="A9:A10"/>
    <mergeCell ref="A23:J23"/>
    <mergeCell ref="A25:A27"/>
    <mergeCell ref="B25:B27"/>
    <mergeCell ref="C25:C27"/>
    <mergeCell ref="D25:I25"/>
    <mergeCell ref="J25:J27"/>
    <mergeCell ref="D26:D27"/>
    <mergeCell ref="E26:I26"/>
    <mergeCell ref="A2:J2"/>
    <mergeCell ref="D4:I4"/>
    <mergeCell ref="J4:J6"/>
    <mergeCell ref="E5:I5"/>
    <mergeCell ref="D5:D6"/>
    <mergeCell ref="C4:C6"/>
    <mergeCell ref="B4:B6"/>
    <mergeCell ref="A4:A6"/>
  </mergeCells>
  <phoneticPr fontId="0" type="noConversion"/>
  <pageMargins left="0.4" right="0.22" top="0.18" bottom="0.23" header="0.5" footer="0.27"/>
  <pageSetup paperSize="9" scale="75" orientation="portrait" verticalDpi="0" r:id="rId1"/>
  <headerFooter alignWithMargins="0"/>
  <rowBreaks count="1" manualBreakCount="1">
    <brk id="6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Normal="100" zoomScaleSheetLayoutView="100" workbookViewId="0">
      <selection activeCell="F22" sqref="F22"/>
    </sheetView>
  </sheetViews>
  <sheetFormatPr defaultRowHeight="15.75" x14ac:dyDescent="0.2"/>
  <cols>
    <col min="1" max="1" width="4.7109375" style="3" customWidth="1"/>
    <col min="2" max="2" width="67.140625" style="3" customWidth="1"/>
    <col min="3" max="3" width="7.42578125" style="3" customWidth="1"/>
    <col min="4" max="4" width="6.42578125" style="3" customWidth="1"/>
    <col min="5" max="5" width="8.5703125" style="3" customWidth="1"/>
    <col min="6" max="6" width="9.85546875" style="3" customWidth="1"/>
    <col min="7" max="7" width="8.42578125" style="3" customWidth="1"/>
    <col min="8" max="8" width="10.85546875" style="3" customWidth="1"/>
    <col min="9" max="16384" width="9.140625" style="3"/>
  </cols>
  <sheetData>
    <row r="1" spans="1:9" x14ac:dyDescent="0.2">
      <c r="G1" s="221" t="s">
        <v>268</v>
      </c>
      <c r="H1" s="221"/>
    </row>
    <row r="2" spans="1:9" x14ac:dyDescent="0.2">
      <c r="A2" s="222" t="s">
        <v>269</v>
      </c>
      <c r="B2" s="222"/>
      <c r="C2" s="222"/>
      <c r="D2" s="222"/>
      <c r="E2" s="222"/>
      <c r="F2" s="222"/>
      <c r="G2" s="222"/>
      <c r="H2" s="222"/>
    </row>
    <row r="3" spans="1:9" ht="5.25" customHeight="1" thickBot="1" x14ac:dyDescent="0.25"/>
    <row r="4" spans="1:9" ht="24.75" customHeight="1" x14ac:dyDescent="0.2">
      <c r="A4" s="226" t="s">
        <v>107</v>
      </c>
      <c r="B4" s="224" t="s">
        <v>132</v>
      </c>
      <c r="C4" s="224" t="s">
        <v>10</v>
      </c>
      <c r="D4" s="224" t="s">
        <v>133</v>
      </c>
      <c r="E4" s="224" t="s">
        <v>12</v>
      </c>
      <c r="F4" s="224"/>
      <c r="G4" s="224" t="s">
        <v>13</v>
      </c>
      <c r="H4" s="225"/>
      <c r="I4" s="7"/>
    </row>
    <row r="5" spans="1:9" ht="29.25" thickBot="1" x14ac:dyDescent="0.25">
      <c r="A5" s="227"/>
      <c r="B5" s="228"/>
      <c r="C5" s="228"/>
      <c r="D5" s="228"/>
      <c r="E5" s="11" t="s">
        <v>14</v>
      </c>
      <c r="F5" s="11" t="s">
        <v>15</v>
      </c>
      <c r="G5" s="11" t="s">
        <v>14</v>
      </c>
      <c r="H5" s="13" t="s">
        <v>15</v>
      </c>
      <c r="I5" s="7"/>
    </row>
    <row r="6" spans="1:9" ht="16.5" thickBot="1" x14ac:dyDescent="0.25">
      <c r="A6" s="106">
        <v>1</v>
      </c>
      <c r="B6" s="107">
        <v>2</v>
      </c>
      <c r="C6" s="107">
        <v>3</v>
      </c>
      <c r="D6" s="107">
        <v>4</v>
      </c>
      <c r="E6" s="107">
        <v>5</v>
      </c>
      <c r="F6" s="107">
        <v>6</v>
      </c>
      <c r="G6" s="107">
        <v>7</v>
      </c>
      <c r="H6" s="108">
        <v>8</v>
      </c>
      <c r="I6" s="7"/>
    </row>
    <row r="7" spans="1:9" ht="35.25" customHeight="1" thickBot="1" x14ac:dyDescent="0.25">
      <c r="A7" s="218" t="s">
        <v>270</v>
      </c>
      <c r="B7" s="219"/>
      <c r="C7" s="33">
        <v>2160</v>
      </c>
      <c r="D7" s="33" t="s">
        <v>154</v>
      </c>
      <c r="E7" s="33" t="s">
        <v>24</v>
      </c>
      <c r="F7" s="33">
        <v>300</v>
      </c>
      <c r="G7" s="33" t="s">
        <v>24</v>
      </c>
      <c r="H7" s="42">
        <v>423</v>
      </c>
    </row>
    <row r="8" spans="1:9" ht="31.5" x14ac:dyDescent="0.2">
      <c r="A8" s="223">
        <v>1</v>
      </c>
      <c r="B8" s="83" t="s">
        <v>134</v>
      </c>
      <c r="C8" s="35">
        <v>2170</v>
      </c>
      <c r="D8" s="46" t="s">
        <v>154</v>
      </c>
      <c r="E8" s="46" t="s">
        <v>24</v>
      </c>
      <c r="F8" s="46"/>
      <c r="G8" s="46"/>
      <c r="H8" s="47">
        <v>150</v>
      </c>
      <c r="I8" s="3" t="s">
        <v>302</v>
      </c>
    </row>
    <row r="9" spans="1:9" x14ac:dyDescent="0.2">
      <c r="A9" s="214"/>
      <c r="B9" s="65" t="s">
        <v>271</v>
      </c>
      <c r="C9" s="32">
        <v>2171</v>
      </c>
      <c r="D9" s="32" t="s">
        <v>276</v>
      </c>
      <c r="E9" s="43"/>
      <c r="F9" s="43"/>
      <c r="G9" s="43"/>
      <c r="H9" s="59">
        <v>150</v>
      </c>
    </row>
    <row r="10" spans="1:9" x14ac:dyDescent="0.2">
      <c r="A10" s="214"/>
      <c r="B10" s="65" t="s">
        <v>272</v>
      </c>
      <c r="C10" s="32">
        <v>2172</v>
      </c>
      <c r="D10" s="32" t="s">
        <v>276</v>
      </c>
      <c r="E10" s="43"/>
      <c r="F10" s="43"/>
      <c r="G10" s="43"/>
      <c r="H10" s="59"/>
    </row>
    <row r="11" spans="1:9" x14ac:dyDescent="0.2">
      <c r="A11" s="214"/>
      <c r="B11" s="65" t="s">
        <v>273</v>
      </c>
      <c r="C11" s="32">
        <v>2173</v>
      </c>
      <c r="D11" s="32" t="s">
        <v>276</v>
      </c>
      <c r="E11" s="43"/>
      <c r="F11" s="43"/>
      <c r="G11" s="43"/>
      <c r="H11" s="59"/>
    </row>
    <row r="12" spans="1:9" x14ac:dyDescent="0.2">
      <c r="A12" s="214"/>
      <c r="B12" s="65" t="s">
        <v>274</v>
      </c>
      <c r="C12" s="32">
        <v>2174</v>
      </c>
      <c r="D12" s="32" t="s">
        <v>276</v>
      </c>
      <c r="E12" s="43"/>
      <c r="F12" s="43"/>
      <c r="G12" s="43"/>
      <c r="H12" s="59"/>
    </row>
    <row r="13" spans="1:9" x14ac:dyDescent="0.2">
      <c r="A13" s="215"/>
      <c r="B13" s="65" t="s">
        <v>275</v>
      </c>
      <c r="C13" s="32">
        <v>2175</v>
      </c>
      <c r="D13" s="32" t="s">
        <v>276</v>
      </c>
      <c r="E13" s="43"/>
      <c r="F13" s="43"/>
      <c r="G13" s="43"/>
      <c r="H13" s="59"/>
    </row>
    <row r="14" spans="1:9" x14ac:dyDescent="0.2">
      <c r="A14" s="121">
        <v>2</v>
      </c>
      <c r="B14" s="65" t="s">
        <v>135</v>
      </c>
      <c r="C14" s="32">
        <v>2180</v>
      </c>
      <c r="D14" s="43" t="s">
        <v>154</v>
      </c>
      <c r="E14" s="43" t="s">
        <v>24</v>
      </c>
      <c r="F14" s="43"/>
      <c r="G14" s="43" t="s">
        <v>24</v>
      </c>
      <c r="H14" s="59"/>
    </row>
    <row r="15" spans="1:9" x14ac:dyDescent="0.2">
      <c r="A15" s="213">
        <v>3</v>
      </c>
      <c r="B15" s="65" t="s">
        <v>136</v>
      </c>
      <c r="C15" s="32">
        <v>2190</v>
      </c>
      <c r="D15" s="43" t="s">
        <v>154</v>
      </c>
      <c r="E15" s="43" t="s">
        <v>24</v>
      </c>
      <c r="F15" s="43"/>
      <c r="G15" s="43" t="s">
        <v>24</v>
      </c>
      <c r="H15" s="59">
        <v>273</v>
      </c>
    </row>
    <row r="16" spans="1:9" x14ac:dyDescent="0.2">
      <c r="A16" s="214"/>
      <c r="B16" s="65" t="s">
        <v>277</v>
      </c>
      <c r="C16" s="32">
        <v>2191</v>
      </c>
      <c r="D16" s="43" t="s">
        <v>154</v>
      </c>
      <c r="E16" s="43" t="s">
        <v>24</v>
      </c>
      <c r="F16" s="43"/>
      <c r="G16" s="43" t="s">
        <v>24</v>
      </c>
      <c r="H16" s="59">
        <v>273</v>
      </c>
    </row>
    <row r="17" spans="1:8" x14ac:dyDescent="0.2">
      <c r="A17" s="214"/>
      <c r="B17" s="65" t="s">
        <v>278</v>
      </c>
      <c r="C17" s="32">
        <v>2192</v>
      </c>
      <c r="D17" s="43" t="s">
        <v>154</v>
      </c>
      <c r="E17" s="43" t="s">
        <v>24</v>
      </c>
      <c r="F17" s="43"/>
      <c r="G17" s="43" t="s">
        <v>24</v>
      </c>
      <c r="H17" s="59"/>
    </row>
    <row r="18" spans="1:8" x14ac:dyDescent="0.2">
      <c r="A18" s="215"/>
      <c r="B18" s="65" t="s">
        <v>279</v>
      </c>
      <c r="C18" s="32">
        <v>2193</v>
      </c>
      <c r="D18" s="43" t="s">
        <v>154</v>
      </c>
      <c r="E18" s="43" t="s">
        <v>24</v>
      </c>
      <c r="F18" s="43"/>
      <c r="G18" s="43" t="s">
        <v>24</v>
      </c>
      <c r="H18" s="59"/>
    </row>
    <row r="19" spans="1:8" x14ac:dyDescent="0.2">
      <c r="A19" s="213">
        <v>4</v>
      </c>
      <c r="B19" s="65" t="s">
        <v>137</v>
      </c>
      <c r="C19" s="32">
        <v>2200</v>
      </c>
      <c r="D19" s="32" t="s">
        <v>43</v>
      </c>
      <c r="E19" s="32">
        <v>1</v>
      </c>
      <c r="F19" s="32">
        <v>300</v>
      </c>
      <c r="G19" s="32"/>
      <c r="H19" s="39"/>
    </row>
    <row r="20" spans="1:8" x14ac:dyDescent="0.2">
      <c r="A20" s="214"/>
      <c r="B20" s="65" t="s">
        <v>280</v>
      </c>
      <c r="C20" s="32">
        <v>2201</v>
      </c>
      <c r="D20" s="43" t="s">
        <v>154</v>
      </c>
      <c r="E20" s="43" t="s">
        <v>24</v>
      </c>
      <c r="F20" s="43">
        <v>20</v>
      </c>
      <c r="G20" s="43" t="s">
        <v>24</v>
      </c>
      <c r="H20" s="59"/>
    </row>
    <row r="21" spans="1:8" x14ac:dyDescent="0.2">
      <c r="A21" s="215"/>
      <c r="B21" s="65" t="s">
        <v>281</v>
      </c>
      <c r="C21" s="32">
        <v>2202</v>
      </c>
      <c r="D21" s="43" t="s">
        <v>154</v>
      </c>
      <c r="E21" s="43" t="s">
        <v>24</v>
      </c>
      <c r="F21" s="43">
        <v>280</v>
      </c>
      <c r="G21" s="43" t="s">
        <v>24</v>
      </c>
      <c r="H21" s="59"/>
    </row>
    <row r="22" spans="1:8" ht="32.25" thickBot="1" x14ac:dyDescent="0.25">
      <c r="A22" s="122">
        <v>5</v>
      </c>
      <c r="B22" s="120" t="s">
        <v>139</v>
      </c>
      <c r="C22" s="31">
        <v>2210</v>
      </c>
      <c r="D22" s="31" t="s">
        <v>154</v>
      </c>
      <c r="E22" s="31" t="s">
        <v>24</v>
      </c>
      <c r="F22" s="31"/>
      <c r="G22" s="31" t="s">
        <v>24</v>
      </c>
      <c r="H22" s="37"/>
    </row>
    <row r="23" spans="1:8" ht="33" customHeight="1" thickBot="1" x14ac:dyDescent="0.25">
      <c r="A23" s="218" t="s">
        <v>140</v>
      </c>
      <c r="B23" s="219"/>
      <c r="C23" s="33">
        <v>2220</v>
      </c>
      <c r="D23" s="33" t="s">
        <v>154</v>
      </c>
      <c r="E23" s="33" t="s">
        <v>24</v>
      </c>
      <c r="F23" s="33"/>
      <c r="G23" s="33" t="s">
        <v>24</v>
      </c>
      <c r="H23" s="42"/>
    </row>
    <row r="24" spans="1:8" ht="31.5" x14ac:dyDescent="0.2">
      <c r="A24" s="123"/>
      <c r="B24" s="83" t="s">
        <v>141</v>
      </c>
      <c r="C24" s="35">
        <v>2221</v>
      </c>
      <c r="D24" s="35" t="s">
        <v>154</v>
      </c>
      <c r="E24" s="35" t="s">
        <v>24</v>
      </c>
      <c r="F24" s="35"/>
      <c r="G24" s="35" t="s">
        <v>24</v>
      </c>
      <c r="H24" s="36"/>
    </row>
    <row r="25" spans="1:8" ht="32.25" thickBot="1" x14ac:dyDescent="0.25">
      <c r="A25" s="124"/>
      <c r="B25" s="120" t="s">
        <v>282</v>
      </c>
      <c r="C25" s="31">
        <v>2222</v>
      </c>
      <c r="D25" s="31" t="s">
        <v>154</v>
      </c>
      <c r="E25" s="31" t="s">
        <v>24</v>
      </c>
      <c r="F25" s="31"/>
      <c r="G25" s="31" t="s">
        <v>24</v>
      </c>
      <c r="H25" s="37"/>
    </row>
    <row r="26" spans="1:8" ht="18" thickBot="1" x14ac:dyDescent="0.25">
      <c r="A26" s="218" t="s">
        <v>142</v>
      </c>
      <c r="B26" s="219"/>
      <c r="C26" s="33">
        <v>2200</v>
      </c>
      <c r="D26" s="33" t="s">
        <v>154</v>
      </c>
      <c r="E26" s="33" t="s">
        <v>24</v>
      </c>
      <c r="F26" s="33"/>
      <c r="G26" s="33" t="s">
        <v>24</v>
      </c>
      <c r="H26" s="42"/>
    </row>
    <row r="27" spans="1:8" ht="31.5" x14ac:dyDescent="0.2">
      <c r="A27" s="125">
        <v>1</v>
      </c>
      <c r="B27" s="83" t="s">
        <v>143</v>
      </c>
      <c r="C27" s="35">
        <v>2210</v>
      </c>
      <c r="D27" s="35" t="s">
        <v>154</v>
      </c>
      <c r="E27" s="35" t="s">
        <v>24</v>
      </c>
      <c r="F27" s="35"/>
      <c r="G27" s="35" t="s">
        <v>24</v>
      </c>
      <c r="H27" s="36"/>
    </row>
    <row r="28" spans="1:8" x14ac:dyDescent="0.2">
      <c r="A28" s="213">
        <v>2</v>
      </c>
      <c r="B28" s="65" t="s">
        <v>144</v>
      </c>
      <c r="C28" s="32">
        <v>2220</v>
      </c>
      <c r="D28" s="32" t="s">
        <v>154</v>
      </c>
      <c r="E28" s="32" t="s">
        <v>24</v>
      </c>
      <c r="F28" s="32"/>
      <c r="G28" s="32" t="s">
        <v>24</v>
      </c>
      <c r="H28" s="39"/>
    </row>
    <row r="29" spans="1:8" x14ac:dyDescent="0.2">
      <c r="A29" s="214"/>
      <c r="B29" s="65" t="s">
        <v>138</v>
      </c>
      <c r="C29" s="32">
        <v>2221</v>
      </c>
      <c r="D29" s="32" t="s">
        <v>154</v>
      </c>
      <c r="E29" s="32" t="s">
        <v>24</v>
      </c>
      <c r="F29" s="32"/>
      <c r="G29" s="32" t="s">
        <v>24</v>
      </c>
      <c r="H29" s="39"/>
    </row>
    <row r="30" spans="1:8" x14ac:dyDescent="0.2">
      <c r="A30" s="215"/>
      <c r="B30" s="65" t="s">
        <v>283</v>
      </c>
      <c r="C30" s="32">
        <v>2222</v>
      </c>
      <c r="D30" s="32" t="s">
        <v>154</v>
      </c>
      <c r="E30" s="32" t="s">
        <v>24</v>
      </c>
      <c r="F30" s="32"/>
      <c r="G30" s="32" t="s">
        <v>24</v>
      </c>
      <c r="H30" s="39"/>
    </row>
    <row r="31" spans="1:8" x14ac:dyDescent="0.2">
      <c r="A31" s="213">
        <v>3</v>
      </c>
      <c r="B31" s="65" t="s">
        <v>145</v>
      </c>
      <c r="C31" s="32">
        <v>2230</v>
      </c>
      <c r="D31" s="32" t="s">
        <v>154</v>
      </c>
      <c r="E31" s="32" t="s">
        <v>24</v>
      </c>
      <c r="F31" s="32"/>
      <c r="G31" s="32" t="s">
        <v>24</v>
      </c>
      <c r="H31" s="39"/>
    </row>
    <row r="32" spans="1:8" x14ac:dyDescent="0.2">
      <c r="A32" s="214"/>
      <c r="B32" s="65" t="s">
        <v>138</v>
      </c>
      <c r="C32" s="32">
        <v>2231</v>
      </c>
      <c r="D32" s="32" t="s">
        <v>154</v>
      </c>
      <c r="E32" s="32" t="s">
        <v>24</v>
      </c>
      <c r="F32" s="32"/>
      <c r="G32" s="32" t="s">
        <v>24</v>
      </c>
      <c r="H32" s="39"/>
    </row>
    <row r="33" spans="1:8" x14ac:dyDescent="0.2">
      <c r="A33" s="215"/>
      <c r="B33" s="65" t="s">
        <v>283</v>
      </c>
      <c r="C33" s="32">
        <v>2232</v>
      </c>
      <c r="D33" s="32" t="s">
        <v>154</v>
      </c>
      <c r="E33" s="32" t="s">
        <v>24</v>
      </c>
      <c r="F33" s="32"/>
      <c r="G33" s="32" t="s">
        <v>24</v>
      </c>
      <c r="H33" s="39"/>
    </row>
    <row r="34" spans="1:8" ht="16.5" thickBot="1" x14ac:dyDescent="0.25">
      <c r="A34" s="122">
        <v>4</v>
      </c>
      <c r="B34" s="120" t="s">
        <v>146</v>
      </c>
      <c r="C34" s="31">
        <v>2240</v>
      </c>
      <c r="D34" s="31" t="s">
        <v>154</v>
      </c>
      <c r="E34" s="31" t="s">
        <v>24</v>
      </c>
      <c r="F34" s="31"/>
      <c r="G34" s="31" t="s">
        <v>24</v>
      </c>
      <c r="H34" s="37"/>
    </row>
    <row r="35" spans="1:8" ht="39" customHeight="1" thickBot="1" x14ac:dyDescent="0.25">
      <c r="A35" s="216" t="s">
        <v>284</v>
      </c>
      <c r="B35" s="217"/>
      <c r="C35" s="33">
        <v>2250</v>
      </c>
      <c r="D35" s="33" t="s">
        <v>154</v>
      </c>
      <c r="E35" s="33" t="s">
        <v>24</v>
      </c>
      <c r="F35" s="33"/>
      <c r="G35" s="33" t="s">
        <v>24</v>
      </c>
      <c r="H35" s="42"/>
    </row>
    <row r="36" spans="1:8" x14ac:dyDescent="0.2">
      <c r="A36" s="125">
        <v>1</v>
      </c>
      <c r="B36" s="83" t="s">
        <v>285</v>
      </c>
      <c r="C36" s="35">
        <v>2251</v>
      </c>
      <c r="D36" s="35" t="s">
        <v>276</v>
      </c>
      <c r="E36" s="35"/>
      <c r="F36" s="35"/>
      <c r="G36" s="35"/>
      <c r="H36" s="36"/>
    </row>
    <row r="37" spans="1:8" ht="31.5" x14ac:dyDescent="0.2">
      <c r="A37" s="121">
        <v>2</v>
      </c>
      <c r="B37" s="65" t="s">
        <v>286</v>
      </c>
      <c r="C37" s="32">
        <v>2252</v>
      </c>
      <c r="D37" s="32" t="s">
        <v>276</v>
      </c>
      <c r="E37" s="32"/>
      <c r="F37" s="32"/>
      <c r="G37" s="32"/>
      <c r="H37" s="39"/>
    </row>
    <row r="38" spans="1:8" ht="47.25" x14ac:dyDescent="0.2">
      <c r="A38" s="121">
        <v>3</v>
      </c>
      <c r="B38" s="65" t="s">
        <v>287</v>
      </c>
      <c r="C38" s="32">
        <v>2253</v>
      </c>
      <c r="D38" s="32" t="s">
        <v>276</v>
      </c>
      <c r="E38" s="32"/>
      <c r="F38" s="32"/>
      <c r="G38" s="32"/>
      <c r="H38" s="39"/>
    </row>
    <row r="39" spans="1:8" ht="48" thickBot="1" x14ac:dyDescent="0.25">
      <c r="A39" s="122">
        <v>4</v>
      </c>
      <c r="B39" s="120" t="s">
        <v>288</v>
      </c>
      <c r="C39" s="31">
        <v>2254</v>
      </c>
      <c r="D39" s="31" t="s">
        <v>276</v>
      </c>
      <c r="E39" s="31"/>
      <c r="F39" s="31"/>
      <c r="G39" s="31"/>
      <c r="H39" s="37"/>
    </row>
    <row r="40" spans="1:8" ht="17.25" customHeight="1" thickBot="1" x14ac:dyDescent="0.25">
      <c r="A40" s="209" t="s">
        <v>289</v>
      </c>
      <c r="B40" s="210"/>
      <c r="C40" s="33">
        <v>2260</v>
      </c>
      <c r="D40" s="33" t="s">
        <v>290</v>
      </c>
      <c r="E40" s="33"/>
      <c r="F40" s="33"/>
      <c r="G40" s="33"/>
      <c r="H40" s="42"/>
    </row>
    <row r="41" spans="1:8" ht="35.25" customHeight="1" thickBot="1" x14ac:dyDescent="0.25">
      <c r="A41" s="209" t="s">
        <v>292</v>
      </c>
      <c r="B41" s="210"/>
      <c r="C41" s="33">
        <v>2270</v>
      </c>
      <c r="D41" s="33" t="s">
        <v>154</v>
      </c>
      <c r="E41" s="33" t="s">
        <v>24</v>
      </c>
      <c r="F41" s="33"/>
      <c r="G41" s="33" t="s">
        <v>24</v>
      </c>
      <c r="H41" s="42"/>
    </row>
    <row r="42" spans="1:8" ht="31.5" x14ac:dyDescent="0.2">
      <c r="A42" s="211">
        <v>1</v>
      </c>
      <c r="B42" s="83" t="s">
        <v>134</v>
      </c>
      <c r="C42" s="35">
        <v>2271</v>
      </c>
      <c r="D42" s="35" t="s">
        <v>154</v>
      </c>
      <c r="E42" s="35" t="s">
        <v>24</v>
      </c>
      <c r="F42" s="35"/>
      <c r="G42" s="35" t="s">
        <v>24</v>
      </c>
      <c r="H42" s="36"/>
    </row>
    <row r="43" spans="1:8" x14ac:dyDescent="0.2">
      <c r="A43" s="212"/>
      <c r="B43" s="65" t="s">
        <v>291</v>
      </c>
      <c r="C43" s="32">
        <v>2272</v>
      </c>
      <c r="D43" s="32" t="s">
        <v>293</v>
      </c>
      <c r="E43" s="32"/>
      <c r="F43" s="32"/>
      <c r="G43" s="32"/>
      <c r="H43" s="39"/>
    </row>
    <row r="44" spans="1:8" ht="32.25" thickBot="1" x14ac:dyDescent="0.25">
      <c r="A44" s="122">
        <v>2</v>
      </c>
      <c r="B44" s="120" t="s">
        <v>294</v>
      </c>
      <c r="C44" s="31">
        <v>2273</v>
      </c>
      <c r="D44" s="31" t="s">
        <v>154</v>
      </c>
      <c r="E44" s="31" t="s">
        <v>24</v>
      </c>
      <c r="F44" s="31"/>
      <c r="G44" s="31" t="s">
        <v>24</v>
      </c>
      <c r="H44" s="37"/>
    </row>
    <row r="45" spans="1:8" x14ac:dyDescent="0.2">
      <c r="B45" s="84"/>
      <c r="C45" s="90"/>
      <c r="D45" s="90"/>
      <c r="E45" s="90"/>
      <c r="F45" s="90"/>
      <c r="G45" s="90"/>
      <c r="H45" s="90"/>
    </row>
    <row r="46" spans="1:8" x14ac:dyDescent="0.2">
      <c r="B46" s="3" t="s">
        <v>295</v>
      </c>
      <c r="C46" s="220" t="s">
        <v>152</v>
      </c>
      <c r="D46" s="220"/>
      <c r="E46" s="220"/>
      <c r="F46" s="220"/>
      <c r="G46" s="220"/>
      <c r="H46" s="220"/>
    </row>
    <row r="47" spans="1:8" x14ac:dyDescent="0.2">
      <c r="B47" s="84"/>
      <c r="C47" s="90"/>
      <c r="D47" s="90"/>
      <c r="E47" s="90"/>
      <c r="F47" s="90"/>
      <c r="G47" s="90"/>
      <c r="H47" s="90"/>
    </row>
    <row r="48" spans="1:8" x14ac:dyDescent="0.2">
      <c r="E48" s="90"/>
      <c r="F48" s="90"/>
      <c r="G48" s="90"/>
      <c r="H48" s="90"/>
    </row>
    <row r="49" spans="2:8" x14ac:dyDescent="0.2">
      <c r="B49" s="3" t="s">
        <v>306</v>
      </c>
      <c r="C49" s="220" t="s">
        <v>297</v>
      </c>
      <c r="D49" s="220"/>
      <c r="E49" s="220"/>
      <c r="F49" s="220"/>
      <c r="G49" s="220"/>
      <c r="H49" s="220"/>
    </row>
  </sheetData>
  <mergeCells count="22">
    <mergeCell ref="A15:A18"/>
    <mergeCell ref="A19:A21"/>
    <mergeCell ref="C46:H46"/>
    <mergeCell ref="C49:H49"/>
    <mergeCell ref="A23:B23"/>
    <mergeCell ref="A26:B26"/>
    <mergeCell ref="A41:B41"/>
    <mergeCell ref="A42:A43"/>
    <mergeCell ref="A28:A30"/>
    <mergeCell ref="A31:A33"/>
    <mergeCell ref="A35:B35"/>
    <mergeCell ref="A40:B40"/>
    <mergeCell ref="G1:H1"/>
    <mergeCell ref="A2:H2"/>
    <mergeCell ref="A7:B7"/>
    <mergeCell ref="A8:A13"/>
    <mergeCell ref="E4:F4"/>
    <mergeCell ref="G4:H4"/>
    <mergeCell ref="A4:A5"/>
    <mergeCell ref="B4:B5"/>
    <mergeCell ref="C4:C5"/>
    <mergeCell ref="D4:D5"/>
  </mergeCells>
  <phoneticPr fontId="0" type="noConversion"/>
  <pageMargins left="0.47" right="0.33" top="0.2" bottom="0.24" header="0.2" footer="0.24"/>
  <pageSetup paperSize="9" scale="7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8" sqref="F8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7</vt:i4>
      </vt:variant>
    </vt:vector>
  </HeadingPairs>
  <TitlesOfParts>
    <vt:vector size="16" baseType="lpstr">
      <vt:lpstr>Дов1700</vt:lpstr>
      <vt:lpstr>Розділ 1</vt:lpstr>
      <vt:lpstr>Розділ 2</vt:lpstr>
      <vt:lpstr>Розділ 3</vt:lpstr>
      <vt:lpstr>Розділ 4</vt:lpstr>
      <vt:lpstr>Довідки 1-3</vt:lpstr>
      <vt:lpstr>Довідка 4</vt:lpstr>
      <vt:lpstr>Лист1</vt:lpstr>
      <vt:lpstr>Лист2</vt:lpstr>
      <vt:lpstr>Дов1700!Область_друку</vt:lpstr>
      <vt:lpstr>'Довідка 4'!Область_друку</vt:lpstr>
      <vt:lpstr>'Довідки 1-3'!Область_друку</vt:lpstr>
      <vt:lpstr>'Розділ 1'!Область_друку</vt:lpstr>
      <vt:lpstr>'Розділ 2'!Область_друку</vt:lpstr>
      <vt:lpstr>'Розділ 3'!Область_друку</vt:lpstr>
      <vt:lpstr>'Розділ 4'!Область_друку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Тетяна Шкеул</dc:creator>
  <cp:keywords/>
  <dc:description/>
  <cp:lastModifiedBy>Тетяна Шкеул</cp:lastModifiedBy>
  <cp:lastPrinted>2017-07-26T10:28:23Z</cp:lastPrinted>
  <dcterms:created xsi:type="dcterms:W3CDTF">2007-04-04T12:50:12Z</dcterms:created>
  <dcterms:modified xsi:type="dcterms:W3CDTF">2017-07-26T10:29:02Z</dcterms:modified>
  <cp:category/>
</cp:coreProperties>
</file>